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\OneDrive\Radna površina\Financijski planovi\2017\"/>
    </mc:Choice>
  </mc:AlternateContent>
  <bookViews>
    <workbookView xWindow="0" yWindow="0" windowWidth="16380" windowHeight="8190" tabRatio="500"/>
  </bookViews>
  <sheets>
    <sheet name="1. REBALANS-2017" sheetId="1" r:id="rId1"/>
  </sheets>
  <definedNames>
    <definedName name="_xlnm.Print_Titles" localSheetId="0">'1. REBALANS-2017'!$61:$62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95" i="1" l="1"/>
  <c r="G378" i="1"/>
  <c r="F377" i="1"/>
  <c r="E377" i="1"/>
  <c r="D377" i="1"/>
  <c r="E376" i="1"/>
  <c r="E375" i="1" s="1"/>
  <c r="E374" i="1" s="1"/>
  <c r="E373" i="1" s="1"/>
  <c r="E397" i="1" s="1"/>
  <c r="D376" i="1"/>
  <c r="D375" i="1" s="1"/>
  <c r="G372" i="1"/>
  <c r="F371" i="1"/>
  <c r="F370" i="1" s="1"/>
  <c r="F369" i="1" s="1"/>
  <c r="F368" i="1" s="1"/>
  <c r="F367" i="1" s="1"/>
  <c r="E371" i="1"/>
  <c r="E370" i="1" s="1"/>
  <c r="E369" i="1" s="1"/>
  <c r="E368" i="1" s="1"/>
  <c r="E367" i="1" s="1"/>
  <c r="D371" i="1"/>
  <c r="G371" i="1" s="1"/>
  <c r="G370" i="1"/>
  <c r="D370" i="1"/>
  <c r="D369" i="1" s="1"/>
  <c r="D368" i="1"/>
  <c r="D367" i="1" s="1"/>
  <c r="G365" i="1"/>
  <c r="F364" i="1"/>
  <c r="F363" i="1" s="1"/>
  <c r="E364" i="1"/>
  <c r="D364" i="1"/>
  <c r="D363" i="1" s="1"/>
  <c r="E363" i="1"/>
  <c r="G362" i="1"/>
  <c r="F361" i="1"/>
  <c r="E361" i="1"/>
  <c r="D361" i="1"/>
  <c r="F360" i="1"/>
  <c r="F359" i="1" s="1"/>
  <c r="D360" i="1"/>
  <c r="F358" i="1"/>
  <c r="F357" i="1" s="1"/>
  <c r="F356" i="1"/>
  <c r="G355" i="1"/>
  <c r="F354" i="1"/>
  <c r="G354" i="1" s="1"/>
  <c r="E354" i="1"/>
  <c r="D354" i="1"/>
  <c r="G353" i="1"/>
  <c r="F352" i="1"/>
  <c r="F351" i="1" s="1"/>
  <c r="E352" i="1"/>
  <c r="E351" i="1" s="1"/>
  <c r="D352" i="1"/>
  <c r="D351" i="1"/>
  <c r="G351" i="1" s="1"/>
  <c r="G350" i="1"/>
  <c r="F349" i="1"/>
  <c r="F348" i="1" s="1"/>
  <c r="E349" i="1"/>
  <c r="D349" i="1"/>
  <c r="D348" i="1" s="1"/>
  <c r="G348" i="1" s="1"/>
  <c r="E348" i="1"/>
  <c r="G343" i="1"/>
  <c r="F342" i="1"/>
  <c r="E342" i="1"/>
  <c r="D342" i="1"/>
  <c r="F341" i="1"/>
  <c r="D341" i="1"/>
  <c r="G340" i="1"/>
  <c r="F339" i="1"/>
  <c r="E339" i="1"/>
  <c r="D339" i="1"/>
  <c r="E338" i="1"/>
  <c r="D338" i="1"/>
  <c r="G337" i="1"/>
  <c r="G336" i="1"/>
  <c r="F336" i="1"/>
  <c r="E336" i="1"/>
  <c r="D336" i="1"/>
  <c r="G335" i="1"/>
  <c r="G334" i="1"/>
  <c r="G333" i="1"/>
  <c r="F332" i="1"/>
  <c r="G332" i="1" s="1"/>
  <c r="E332" i="1"/>
  <c r="D332" i="1"/>
  <c r="G331" i="1"/>
  <c r="F330" i="1"/>
  <c r="E330" i="1"/>
  <c r="E329" i="1" s="1"/>
  <c r="D330" i="1"/>
  <c r="G330" i="1" s="1"/>
  <c r="D329" i="1"/>
  <c r="G328" i="1"/>
  <c r="G327" i="1"/>
  <c r="F327" i="1"/>
  <c r="F326" i="1" s="1"/>
  <c r="E327" i="1"/>
  <c r="D327" i="1"/>
  <c r="D326" i="1" s="1"/>
  <c r="E326" i="1"/>
  <c r="D325" i="1"/>
  <c r="D324" i="1" s="1"/>
  <c r="D323" i="1"/>
  <c r="D322" i="1" s="1"/>
  <c r="G321" i="1"/>
  <c r="F320" i="1"/>
  <c r="E320" i="1"/>
  <c r="G320" i="1" s="1"/>
  <c r="D320" i="1"/>
  <c r="G319" i="1"/>
  <c r="G318" i="1"/>
  <c r="F318" i="1"/>
  <c r="E318" i="1"/>
  <c r="D318" i="1"/>
  <c r="F317" i="1"/>
  <c r="D317" i="1"/>
  <c r="G316" i="1"/>
  <c r="F315" i="1"/>
  <c r="F310" i="1" s="1"/>
  <c r="F309" i="1" s="1"/>
  <c r="F308" i="1" s="1"/>
  <c r="F307" i="1" s="1"/>
  <c r="E315" i="1"/>
  <c r="D315" i="1"/>
  <c r="G315" i="1" s="1"/>
  <c r="G314" i="1"/>
  <c r="F313" i="1"/>
  <c r="E313" i="1"/>
  <c r="D313" i="1"/>
  <c r="G313" i="1" s="1"/>
  <c r="G312" i="1"/>
  <c r="F311" i="1"/>
  <c r="E311" i="1"/>
  <c r="D311" i="1"/>
  <c r="D310" i="1"/>
  <c r="G306" i="1"/>
  <c r="G305" i="1"/>
  <c r="F305" i="1"/>
  <c r="E305" i="1"/>
  <c r="E304" i="1" s="1"/>
  <c r="D305" i="1"/>
  <c r="F304" i="1"/>
  <c r="D304" i="1"/>
  <c r="G303" i="1"/>
  <c r="F302" i="1"/>
  <c r="F301" i="1" s="1"/>
  <c r="E302" i="1"/>
  <c r="D302" i="1"/>
  <c r="E301" i="1"/>
  <c r="D301" i="1"/>
  <c r="G301" i="1" s="1"/>
  <c r="G300" i="1"/>
  <c r="G299" i="1"/>
  <c r="F299" i="1"/>
  <c r="E299" i="1"/>
  <c r="D299" i="1"/>
  <c r="G298" i="1"/>
  <c r="G297" i="1"/>
  <c r="F296" i="1"/>
  <c r="E296" i="1"/>
  <c r="G296" i="1" s="1"/>
  <c r="D296" i="1"/>
  <c r="G295" i="1"/>
  <c r="F294" i="1"/>
  <c r="E294" i="1"/>
  <c r="D294" i="1"/>
  <c r="D293" i="1" s="1"/>
  <c r="F293" i="1"/>
  <c r="D292" i="1"/>
  <c r="D291" i="1" s="1"/>
  <c r="G288" i="1"/>
  <c r="F287" i="1"/>
  <c r="E287" i="1"/>
  <c r="D287" i="1"/>
  <c r="G287" i="1" s="1"/>
  <c r="G286" i="1"/>
  <c r="F285" i="1"/>
  <c r="E285" i="1"/>
  <c r="G285" i="1" s="1"/>
  <c r="D285" i="1"/>
  <c r="G284" i="1"/>
  <c r="F283" i="1"/>
  <c r="E283" i="1"/>
  <c r="E282" i="1" s="1"/>
  <c r="G282" i="1" s="1"/>
  <c r="D283" i="1"/>
  <c r="F282" i="1"/>
  <c r="F281" i="1" s="1"/>
  <c r="D282" i="1"/>
  <c r="D281" i="1" s="1"/>
  <c r="D280" i="1" s="1"/>
  <c r="F280" i="1"/>
  <c r="G279" i="1"/>
  <c r="F278" i="1"/>
  <c r="F277" i="1" s="1"/>
  <c r="F276" i="1" s="1"/>
  <c r="F275" i="1" s="1"/>
  <c r="F274" i="1" s="1"/>
  <c r="E278" i="1"/>
  <c r="D278" i="1"/>
  <c r="E277" i="1"/>
  <c r="E276" i="1" s="1"/>
  <c r="E275" i="1" s="1"/>
  <c r="E274" i="1" s="1"/>
  <c r="D277" i="1"/>
  <c r="D276" i="1" s="1"/>
  <c r="D275" i="1"/>
  <c r="D274" i="1" s="1"/>
  <c r="G273" i="1"/>
  <c r="F272" i="1"/>
  <c r="F271" i="1" s="1"/>
  <c r="E272" i="1"/>
  <c r="E271" i="1" s="1"/>
  <c r="D272" i="1"/>
  <c r="G272" i="1" s="1"/>
  <c r="D271" i="1"/>
  <c r="G271" i="1" s="1"/>
  <c r="G270" i="1"/>
  <c r="F269" i="1"/>
  <c r="F268" i="1" s="1"/>
  <c r="E269" i="1"/>
  <c r="D269" i="1"/>
  <c r="E268" i="1"/>
  <c r="G267" i="1"/>
  <c r="F266" i="1"/>
  <c r="E266" i="1"/>
  <c r="E265" i="1" s="1"/>
  <c r="G265" i="1" s="1"/>
  <c r="D266" i="1"/>
  <c r="F265" i="1"/>
  <c r="D265" i="1"/>
  <c r="G260" i="1"/>
  <c r="F259" i="1"/>
  <c r="F258" i="1" s="1"/>
  <c r="E259" i="1"/>
  <c r="D259" i="1"/>
  <c r="G259" i="1" s="1"/>
  <c r="E258" i="1"/>
  <c r="D258" i="1"/>
  <c r="G257" i="1"/>
  <c r="F256" i="1"/>
  <c r="E256" i="1"/>
  <c r="D256" i="1"/>
  <c r="D255" i="1" s="1"/>
  <c r="F255" i="1"/>
  <c r="E255" i="1"/>
  <c r="G254" i="1"/>
  <c r="F253" i="1"/>
  <c r="E253" i="1"/>
  <c r="D253" i="1"/>
  <c r="G253" i="1" s="1"/>
  <c r="G252" i="1"/>
  <c r="F251" i="1"/>
  <c r="E251" i="1"/>
  <c r="E250" i="1" s="1"/>
  <c r="D251" i="1"/>
  <c r="F250" i="1"/>
  <c r="F246" i="1" s="1"/>
  <c r="F245" i="1" s="1"/>
  <c r="F244" i="1" s="1"/>
  <c r="F243" i="1" s="1"/>
  <c r="D250" i="1"/>
  <c r="G249" i="1"/>
  <c r="F248" i="1"/>
  <c r="F247" i="1" s="1"/>
  <c r="E248" i="1"/>
  <c r="D248" i="1"/>
  <c r="G248" i="1" s="1"/>
  <c r="E247" i="1"/>
  <c r="D247" i="1"/>
  <c r="G247" i="1" s="1"/>
  <c r="G242" i="1"/>
  <c r="G241" i="1"/>
  <c r="F241" i="1"/>
  <c r="E241" i="1"/>
  <c r="D241" i="1"/>
  <c r="D240" i="1" s="1"/>
  <c r="D395" i="1" s="1"/>
  <c r="F240" i="1"/>
  <c r="E240" i="1"/>
  <c r="E395" i="1" s="1"/>
  <c r="G239" i="1"/>
  <c r="F238" i="1"/>
  <c r="E238" i="1"/>
  <c r="D238" i="1"/>
  <c r="F237" i="1"/>
  <c r="D237" i="1"/>
  <c r="G236" i="1"/>
  <c r="G235" i="1"/>
  <c r="G234" i="1"/>
  <c r="F234" i="1"/>
  <c r="E234" i="1"/>
  <c r="E233" i="1" s="1"/>
  <c r="D234" i="1"/>
  <c r="D233" i="1" s="1"/>
  <c r="F233" i="1"/>
  <c r="G232" i="1"/>
  <c r="F231" i="1"/>
  <c r="F230" i="1" s="1"/>
  <c r="F229" i="1" s="1"/>
  <c r="F228" i="1" s="1"/>
  <c r="F227" i="1" s="1"/>
  <c r="F226" i="1" s="1"/>
  <c r="E231" i="1"/>
  <c r="E230" i="1" s="1"/>
  <c r="E229" i="1" s="1"/>
  <c r="E228" i="1" s="1"/>
  <c r="E227" i="1" s="1"/>
  <c r="D231" i="1"/>
  <c r="G231" i="1" s="1"/>
  <c r="D230" i="1"/>
  <c r="D229" i="1" s="1"/>
  <c r="D228" i="1" s="1"/>
  <c r="G225" i="1"/>
  <c r="F224" i="1"/>
  <c r="E224" i="1"/>
  <c r="D224" i="1"/>
  <c r="G223" i="1"/>
  <c r="F222" i="1"/>
  <c r="E222" i="1"/>
  <c r="D222" i="1"/>
  <c r="E221" i="1"/>
  <c r="G220" i="1"/>
  <c r="F219" i="1"/>
  <c r="E219" i="1"/>
  <c r="D219" i="1"/>
  <c r="D218" i="1" s="1"/>
  <c r="F218" i="1"/>
  <c r="E218" i="1"/>
  <c r="G217" i="1"/>
  <c r="F216" i="1"/>
  <c r="E216" i="1"/>
  <c r="E215" i="1" s="1"/>
  <c r="D216" i="1"/>
  <c r="G216" i="1" s="1"/>
  <c r="F215" i="1"/>
  <c r="D215" i="1"/>
  <c r="G215" i="1" s="1"/>
  <c r="G214" i="1"/>
  <c r="F213" i="1"/>
  <c r="F212" i="1" s="1"/>
  <c r="E213" i="1"/>
  <c r="D213" i="1"/>
  <c r="E212" i="1"/>
  <c r="G208" i="1"/>
  <c r="F207" i="1"/>
  <c r="E207" i="1"/>
  <c r="D207" i="1"/>
  <c r="E206" i="1"/>
  <c r="E202" i="1" s="1"/>
  <c r="E201" i="1" s="1"/>
  <c r="E200" i="1" s="1"/>
  <c r="D206" i="1"/>
  <c r="G205" i="1"/>
  <c r="F204" i="1"/>
  <c r="E204" i="1"/>
  <c r="D204" i="1"/>
  <c r="D203" i="1" s="1"/>
  <c r="F203" i="1"/>
  <c r="E203" i="1"/>
  <c r="D202" i="1"/>
  <c r="D201" i="1" s="1"/>
  <c r="D200" i="1" s="1"/>
  <c r="G198" i="1"/>
  <c r="F197" i="1"/>
  <c r="E197" i="1"/>
  <c r="D197" i="1"/>
  <c r="G197" i="1" s="1"/>
  <c r="G196" i="1"/>
  <c r="F195" i="1"/>
  <c r="E195" i="1"/>
  <c r="D195" i="1"/>
  <c r="F194" i="1"/>
  <c r="F193" i="1" s="1"/>
  <c r="D194" i="1"/>
  <c r="G192" i="1"/>
  <c r="F191" i="1"/>
  <c r="E191" i="1"/>
  <c r="G191" i="1" s="1"/>
  <c r="D191" i="1"/>
  <c r="G190" i="1"/>
  <c r="G189" i="1"/>
  <c r="F189" i="1"/>
  <c r="E189" i="1"/>
  <c r="D189" i="1"/>
  <c r="G188" i="1"/>
  <c r="F187" i="1"/>
  <c r="E187" i="1"/>
  <c r="D187" i="1"/>
  <c r="D186" i="1" s="1"/>
  <c r="F186" i="1"/>
  <c r="E186" i="1"/>
  <c r="G185" i="1"/>
  <c r="F184" i="1"/>
  <c r="E184" i="1"/>
  <c r="G184" i="1" s="1"/>
  <c r="D184" i="1"/>
  <c r="G183" i="1"/>
  <c r="F182" i="1"/>
  <c r="E182" i="1"/>
  <c r="G182" i="1" s="1"/>
  <c r="D182" i="1"/>
  <c r="G181" i="1"/>
  <c r="F180" i="1"/>
  <c r="E180" i="1"/>
  <c r="D180" i="1"/>
  <c r="G180" i="1" s="1"/>
  <c r="G179" i="1"/>
  <c r="G178" i="1"/>
  <c r="F178" i="1"/>
  <c r="E178" i="1"/>
  <c r="D178" i="1"/>
  <c r="G177" i="1"/>
  <c r="G176" i="1"/>
  <c r="F175" i="1"/>
  <c r="E175" i="1"/>
  <c r="E174" i="1" s="1"/>
  <c r="D175" i="1"/>
  <c r="F174" i="1"/>
  <c r="G173" i="1"/>
  <c r="F172" i="1"/>
  <c r="E172" i="1"/>
  <c r="D172" i="1"/>
  <c r="G172" i="1" s="1"/>
  <c r="G171" i="1"/>
  <c r="F170" i="1"/>
  <c r="E170" i="1"/>
  <c r="D170" i="1"/>
  <c r="G170" i="1" s="1"/>
  <c r="G169" i="1"/>
  <c r="F168" i="1"/>
  <c r="F163" i="1" s="1"/>
  <c r="E168" i="1"/>
  <c r="G168" i="1" s="1"/>
  <c r="D168" i="1"/>
  <c r="G167" i="1"/>
  <c r="G166" i="1"/>
  <c r="G165" i="1"/>
  <c r="F164" i="1"/>
  <c r="E164" i="1"/>
  <c r="D164" i="1"/>
  <c r="D163" i="1" s="1"/>
  <c r="E163" i="1"/>
  <c r="G162" i="1"/>
  <c r="F161" i="1"/>
  <c r="E161" i="1"/>
  <c r="D161" i="1"/>
  <c r="F160" i="1"/>
  <c r="F159" i="1" s="1"/>
  <c r="D160" i="1"/>
  <c r="F158" i="1"/>
  <c r="F157" i="1" s="1"/>
  <c r="G156" i="1"/>
  <c r="G155" i="1"/>
  <c r="G154" i="1"/>
  <c r="G153" i="1"/>
  <c r="F152" i="1"/>
  <c r="E152" i="1"/>
  <c r="D152" i="1"/>
  <c r="F151" i="1"/>
  <c r="F150" i="1" s="1"/>
  <c r="D151" i="1"/>
  <c r="G149" i="1"/>
  <c r="G148" i="1"/>
  <c r="F148" i="1"/>
  <c r="E148" i="1"/>
  <c r="E141" i="1" s="1"/>
  <c r="D148" i="1"/>
  <c r="G147" i="1"/>
  <c r="G146" i="1"/>
  <c r="G145" i="1"/>
  <c r="F144" i="1"/>
  <c r="E144" i="1"/>
  <c r="D144" i="1"/>
  <c r="G144" i="1" s="1"/>
  <c r="G143" i="1"/>
  <c r="F142" i="1"/>
  <c r="E142" i="1"/>
  <c r="D142" i="1"/>
  <c r="G140" i="1"/>
  <c r="F139" i="1"/>
  <c r="E139" i="1"/>
  <c r="D139" i="1"/>
  <c r="G139" i="1" s="1"/>
  <c r="G138" i="1"/>
  <c r="F137" i="1"/>
  <c r="E137" i="1"/>
  <c r="D137" i="1"/>
  <c r="G137" i="1" s="1"/>
  <c r="G136" i="1"/>
  <c r="G135" i="1"/>
  <c r="G134" i="1"/>
  <c r="F134" i="1"/>
  <c r="E134" i="1"/>
  <c r="D134" i="1"/>
  <c r="G133" i="1"/>
  <c r="F132" i="1"/>
  <c r="E132" i="1"/>
  <c r="D132" i="1"/>
  <c r="G132" i="1" s="1"/>
  <c r="G131" i="1"/>
  <c r="G130" i="1"/>
  <c r="G129" i="1"/>
  <c r="G128" i="1"/>
  <c r="F127" i="1"/>
  <c r="E127" i="1"/>
  <c r="D127" i="1"/>
  <c r="G127" i="1" s="1"/>
  <c r="G126" i="1"/>
  <c r="F125" i="1"/>
  <c r="E125" i="1"/>
  <c r="D125" i="1"/>
  <c r="G125" i="1" s="1"/>
  <c r="G124" i="1"/>
  <c r="G123" i="1"/>
  <c r="G122" i="1"/>
  <c r="F122" i="1"/>
  <c r="E122" i="1"/>
  <c r="D122" i="1"/>
  <c r="G121" i="1"/>
  <c r="G120" i="1"/>
  <c r="G119" i="1"/>
  <c r="F118" i="1"/>
  <c r="F117" i="1" s="1"/>
  <c r="E118" i="1"/>
  <c r="D118" i="1"/>
  <c r="E117" i="1"/>
  <c r="G116" i="1"/>
  <c r="F115" i="1"/>
  <c r="E115" i="1"/>
  <c r="G115" i="1" s="1"/>
  <c r="D115" i="1"/>
  <c r="G114" i="1"/>
  <c r="G113" i="1"/>
  <c r="F112" i="1"/>
  <c r="E112" i="1"/>
  <c r="D112" i="1"/>
  <c r="G111" i="1"/>
  <c r="G110" i="1"/>
  <c r="G109" i="1"/>
  <c r="G108" i="1"/>
  <c r="F107" i="1"/>
  <c r="F106" i="1" s="1"/>
  <c r="E107" i="1"/>
  <c r="D107" i="1"/>
  <c r="D106" i="1"/>
  <c r="G105" i="1"/>
  <c r="F104" i="1"/>
  <c r="E104" i="1"/>
  <c r="D104" i="1"/>
  <c r="G103" i="1"/>
  <c r="G102" i="1"/>
  <c r="F101" i="1"/>
  <c r="E101" i="1"/>
  <c r="D101" i="1"/>
  <c r="G101" i="1" s="1"/>
  <c r="G100" i="1"/>
  <c r="G99" i="1"/>
  <c r="F99" i="1"/>
  <c r="E99" i="1"/>
  <c r="E94" i="1" s="1"/>
  <c r="D99" i="1"/>
  <c r="G98" i="1"/>
  <c r="G97" i="1"/>
  <c r="G96" i="1"/>
  <c r="F95" i="1"/>
  <c r="F94" i="1" s="1"/>
  <c r="E95" i="1"/>
  <c r="D95" i="1"/>
  <c r="G89" i="1"/>
  <c r="F88" i="1"/>
  <c r="E88" i="1"/>
  <c r="D88" i="1"/>
  <c r="D84" i="1" s="1"/>
  <c r="G84" i="1" s="1"/>
  <c r="G87" i="1"/>
  <c r="G86" i="1"/>
  <c r="G85" i="1"/>
  <c r="F85" i="1"/>
  <c r="E85" i="1"/>
  <c r="E84" i="1" s="1"/>
  <c r="D85" i="1"/>
  <c r="F84" i="1"/>
  <c r="G83" i="1"/>
  <c r="G82" i="1"/>
  <c r="G81" i="1"/>
  <c r="G80" i="1"/>
  <c r="F79" i="1"/>
  <c r="E79" i="1"/>
  <c r="D79" i="1"/>
  <c r="D78" i="1" s="1"/>
  <c r="E78" i="1"/>
  <c r="G77" i="1"/>
  <c r="G76" i="1"/>
  <c r="F76" i="1"/>
  <c r="E76" i="1"/>
  <c r="D76" i="1"/>
  <c r="G75" i="1"/>
  <c r="G74" i="1"/>
  <c r="F74" i="1"/>
  <c r="E74" i="1"/>
  <c r="D74" i="1"/>
  <c r="D73" i="1" s="1"/>
  <c r="G73" i="1" s="1"/>
  <c r="F73" i="1"/>
  <c r="E73" i="1"/>
  <c r="E72" i="1" s="1"/>
  <c r="E71" i="1"/>
  <c r="E70" i="1" s="1"/>
  <c r="G59" i="1"/>
  <c r="F58" i="1"/>
  <c r="E58" i="1"/>
  <c r="D58" i="1"/>
  <c r="F57" i="1"/>
  <c r="F56" i="1" s="1"/>
  <c r="F55" i="1" s="1"/>
  <c r="F54" i="1" s="1"/>
  <c r="D57" i="1"/>
  <c r="G53" i="1"/>
  <c r="G52" i="1"/>
  <c r="F51" i="1"/>
  <c r="F50" i="1" s="1"/>
  <c r="G50" i="1" s="1"/>
  <c r="E51" i="1"/>
  <c r="D51" i="1"/>
  <c r="E50" i="1"/>
  <c r="E49" i="1" s="1"/>
  <c r="E48" i="1" s="1"/>
  <c r="E47" i="1" s="1"/>
  <c r="D50" i="1"/>
  <c r="D49" i="1" s="1"/>
  <c r="D48" i="1"/>
  <c r="D47" i="1" s="1"/>
  <c r="G46" i="1"/>
  <c r="F45" i="1"/>
  <c r="E45" i="1"/>
  <c r="D45" i="1"/>
  <c r="G44" i="1"/>
  <c r="G43" i="1"/>
  <c r="F42" i="1"/>
  <c r="E42" i="1"/>
  <c r="D42" i="1"/>
  <c r="D41" i="1" s="1"/>
  <c r="D40" i="1" s="1"/>
  <c r="E41" i="1"/>
  <c r="E40" i="1" s="1"/>
  <c r="E39" i="1"/>
  <c r="E38" i="1" s="1"/>
  <c r="G37" i="1"/>
  <c r="G36" i="1"/>
  <c r="G35" i="1"/>
  <c r="G34" i="1"/>
  <c r="G33" i="1"/>
  <c r="G32" i="1"/>
  <c r="F31" i="1"/>
  <c r="F30" i="1" s="1"/>
  <c r="F29" i="1" s="1"/>
  <c r="E31" i="1"/>
  <c r="E30" i="1" s="1"/>
  <c r="D31" i="1"/>
  <c r="D30" i="1"/>
  <c r="D29" i="1" s="1"/>
  <c r="G28" i="1"/>
  <c r="G27" i="1"/>
  <c r="G26" i="1"/>
  <c r="G25" i="1"/>
  <c r="F25" i="1"/>
  <c r="E25" i="1"/>
  <c r="E24" i="1" s="1"/>
  <c r="D25" i="1"/>
  <c r="F24" i="1"/>
  <c r="F23" i="1" s="1"/>
  <c r="D24" i="1"/>
  <c r="G24" i="1" s="1"/>
  <c r="E23" i="1"/>
  <c r="G22" i="1"/>
  <c r="F21" i="1"/>
  <c r="E21" i="1"/>
  <c r="D21" i="1"/>
  <c r="D20" i="1" s="1"/>
  <c r="D19" i="1" s="1"/>
  <c r="F20" i="1"/>
  <c r="F19" i="1" s="1"/>
  <c r="F18" i="1" s="1"/>
  <c r="F17" i="1" s="1"/>
  <c r="E20" i="1"/>
  <c r="E19" i="1" s="1"/>
  <c r="G16" i="1"/>
  <c r="F15" i="1"/>
  <c r="E15" i="1"/>
  <c r="E14" i="1" s="1"/>
  <c r="E13" i="1" s="1"/>
  <c r="E12" i="1" s="1"/>
  <c r="E11" i="1" s="1"/>
  <c r="D15" i="1"/>
  <c r="F14" i="1"/>
  <c r="F13" i="1" s="1"/>
  <c r="F12" i="1" s="1"/>
  <c r="F11" i="1" s="1"/>
  <c r="D14" i="1"/>
  <c r="D13" i="1" s="1"/>
  <c r="D12" i="1" l="1"/>
  <c r="G13" i="1"/>
  <c r="E18" i="1"/>
  <c r="E17" i="1" s="1"/>
  <c r="E10" i="1" s="1"/>
  <c r="E9" i="1" s="1"/>
  <c r="E8" i="1" s="1"/>
  <c r="F211" i="1"/>
  <c r="F210" i="1" s="1"/>
  <c r="F209" i="1" s="1"/>
  <c r="F394" i="1" s="1"/>
  <c r="G338" i="1"/>
  <c r="G30" i="1"/>
  <c r="E29" i="1"/>
  <c r="F93" i="1"/>
  <c r="F92" i="1" s="1"/>
  <c r="F91" i="1" s="1"/>
  <c r="F90" i="1" s="1"/>
  <c r="G19" i="1"/>
  <c r="D18" i="1"/>
  <c r="D227" i="1"/>
  <c r="G228" i="1"/>
  <c r="G238" i="1"/>
  <c r="E237" i="1"/>
  <c r="E226" i="1" s="1"/>
  <c r="F325" i="1"/>
  <c r="F324" i="1" s="1"/>
  <c r="F323" i="1" s="1"/>
  <c r="F322" i="1" s="1"/>
  <c r="G142" i="1"/>
  <c r="F141" i="1"/>
  <c r="D246" i="1"/>
  <c r="G274" i="1"/>
  <c r="G175" i="1"/>
  <c r="D193" i="1"/>
  <c r="G193" i="1" s="1"/>
  <c r="G275" i="1"/>
  <c r="F49" i="1"/>
  <c r="F48" i="1" s="1"/>
  <c r="F47" i="1" s="1"/>
  <c r="G58" i="1"/>
  <c r="E57" i="1"/>
  <c r="E56" i="1" s="1"/>
  <c r="E55" i="1" s="1"/>
  <c r="E54" i="1" s="1"/>
  <c r="D72" i="1"/>
  <c r="G163" i="1"/>
  <c r="G218" i="1"/>
  <c r="G258" i="1"/>
  <c r="G266" i="1"/>
  <c r="F396" i="1"/>
  <c r="G283" i="1"/>
  <c r="F292" i="1"/>
  <c r="F291" i="1" s="1"/>
  <c r="F290" i="1" s="1"/>
  <c r="F289" i="1" s="1"/>
  <c r="G349" i="1"/>
  <c r="G311" i="1"/>
  <c r="E310" i="1"/>
  <c r="E309" i="1" s="1"/>
  <c r="E308" i="1" s="1"/>
  <c r="E307" i="1" s="1"/>
  <c r="D374" i="1"/>
  <c r="G15" i="1"/>
  <c r="G152" i="1"/>
  <c r="E151" i="1"/>
  <c r="E150" i="1" s="1"/>
  <c r="G186" i="1"/>
  <c r="E246" i="1"/>
  <c r="E245" i="1" s="1"/>
  <c r="E244" i="1" s="1"/>
  <c r="E243" i="1" s="1"/>
  <c r="G250" i="1"/>
  <c r="G29" i="1"/>
  <c r="G45" i="1"/>
  <c r="G49" i="1"/>
  <c r="G88" i="1"/>
  <c r="D94" i="1"/>
  <c r="G112" i="1"/>
  <c r="D159" i="1"/>
  <c r="G160" i="1"/>
  <c r="G203" i="1"/>
  <c r="G222" i="1"/>
  <c r="F221" i="1"/>
  <c r="G251" i="1"/>
  <c r="G255" i="1"/>
  <c r="E264" i="1"/>
  <c r="E263" i="1" s="1"/>
  <c r="E262" i="1" s="1"/>
  <c r="G276" i="1"/>
  <c r="E281" i="1"/>
  <c r="E280" i="1" s="1"/>
  <c r="E396" i="1" s="1"/>
  <c r="G293" i="1"/>
  <c r="G363" i="1"/>
  <c r="G367" i="1"/>
  <c r="G21" i="1"/>
  <c r="G79" i="1"/>
  <c r="F78" i="1"/>
  <c r="G78" i="1" s="1"/>
  <c r="E93" i="1"/>
  <c r="E92" i="1" s="1"/>
  <c r="E91" i="1" s="1"/>
  <c r="G107" i="1"/>
  <c r="D174" i="1"/>
  <c r="G174" i="1" s="1"/>
  <c r="G187" i="1"/>
  <c r="G195" i="1"/>
  <c r="E194" i="1"/>
  <c r="E193" i="1" s="1"/>
  <c r="E211" i="1"/>
  <c r="E210" i="1" s="1"/>
  <c r="E209" i="1" s="1"/>
  <c r="E199" i="1" s="1"/>
  <c r="G237" i="1"/>
  <c r="G240" i="1"/>
  <c r="G395" i="1" s="1"/>
  <c r="E293" i="1"/>
  <c r="E292" i="1" s="1"/>
  <c r="E291" i="1" s="1"/>
  <c r="E290" i="1" s="1"/>
  <c r="D347" i="1"/>
  <c r="D359" i="1"/>
  <c r="G368" i="1"/>
  <c r="D56" i="1"/>
  <c r="G229" i="1"/>
  <c r="G42" i="1"/>
  <c r="F41" i="1"/>
  <c r="F40" i="1" s="1"/>
  <c r="F39" i="1" s="1"/>
  <c r="F38" i="1" s="1"/>
  <c r="F10" i="1" s="1"/>
  <c r="F9" i="1" s="1"/>
  <c r="F8" i="1" s="1"/>
  <c r="E366" i="1"/>
  <c r="G14" i="1"/>
  <c r="F72" i="1"/>
  <c r="F71" i="1" s="1"/>
  <c r="F70" i="1" s="1"/>
  <c r="G95" i="1"/>
  <c r="E106" i="1"/>
  <c r="G106" i="1" s="1"/>
  <c r="G164" i="1"/>
  <c r="G207" i="1"/>
  <c r="F206" i="1"/>
  <c r="F202" i="1" s="1"/>
  <c r="D212" i="1"/>
  <c r="G213" i="1"/>
  <c r="G219" i="1"/>
  <c r="D221" i="1"/>
  <c r="G221" i="1" s="1"/>
  <c r="G224" i="1"/>
  <c r="D268" i="1"/>
  <c r="G268" i="1" s="1"/>
  <c r="G269" i="1"/>
  <c r="G277" i="1"/>
  <c r="D290" i="1"/>
  <c r="G304" i="1"/>
  <c r="D309" i="1"/>
  <c r="G326" i="1"/>
  <c r="G342" i="1"/>
  <c r="E341" i="1"/>
  <c r="G341" i="1" s="1"/>
  <c r="G377" i="1"/>
  <c r="F376" i="1"/>
  <c r="F375" i="1" s="1"/>
  <c r="F374" i="1" s="1"/>
  <c r="F373" i="1" s="1"/>
  <c r="F397" i="1" s="1"/>
  <c r="G361" i="1"/>
  <c r="E360" i="1"/>
  <c r="E359" i="1" s="1"/>
  <c r="E358" i="1" s="1"/>
  <c r="E357" i="1" s="1"/>
  <c r="E356" i="1" s="1"/>
  <c r="G47" i="1"/>
  <c r="G230" i="1"/>
  <c r="G339" i="1"/>
  <c r="F338" i="1"/>
  <c r="G20" i="1"/>
  <c r="G48" i="1"/>
  <c r="F347" i="1"/>
  <c r="F346" i="1" s="1"/>
  <c r="F345" i="1" s="1"/>
  <c r="F344" i="1" s="1"/>
  <c r="D23" i="1"/>
  <c r="G23" i="1" s="1"/>
  <c r="G31" i="1"/>
  <c r="D39" i="1"/>
  <c r="G51" i="1"/>
  <c r="E69" i="1"/>
  <c r="G104" i="1"/>
  <c r="D117" i="1"/>
  <c r="G117" i="1" s="1"/>
  <c r="G118" i="1"/>
  <c r="D141" i="1"/>
  <c r="G141" i="1" s="1"/>
  <c r="D150" i="1"/>
  <c r="G161" i="1"/>
  <c r="E160" i="1"/>
  <c r="E159" i="1" s="1"/>
  <c r="G204" i="1"/>
  <c r="G233" i="1"/>
  <c r="G256" i="1"/>
  <c r="F264" i="1"/>
  <c r="F263" i="1" s="1"/>
  <c r="F262" i="1" s="1"/>
  <c r="F261" i="1" s="1"/>
  <c r="G278" i="1"/>
  <c r="G294" i="1"/>
  <c r="G302" i="1"/>
  <c r="E317" i="1"/>
  <c r="G317" i="1" s="1"/>
  <c r="F329" i="1"/>
  <c r="G329" i="1" s="1"/>
  <c r="E347" i="1"/>
  <c r="E346" i="1" s="1"/>
  <c r="E345" i="1" s="1"/>
  <c r="E344" i="1" s="1"/>
  <c r="G352" i="1"/>
  <c r="G364" i="1"/>
  <c r="G369" i="1"/>
  <c r="F201" i="1" l="1"/>
  <c r="G202" i="1"/>
  <c r="G56" i="1"/>
  <c r="D55" i="1"/>
  <c r="D71" i="1"/>
  <c r="G72" i="1"/>
  <c r="G310" i="1"/>
  <c r="D264" i="1"/>
  <c r="D93" i="1"/>
  <c r="G94" i="1"/>
  <c r="G291" i="1"/>
  <c r="F366" i="1"/>
  <c r="E90" i="1"/>
  <c r="G159" i="1"/>
  <c r="D158" i="1"/>
  <c r="G360" i="1"/>
  <c r="E158" i="1"/>
  <c r="E157" i="1" s="1"/>
  <c r="D346" i="1"/>
  <c r="G347" i="1"/>
  <c r="G376" i="1"/>
  <c r="G246" i="1"/>
  <c r="D245" i="1"/>
  <c r="G18" i="1"/>
  <c r="D17" i="1"/>
  <c r="G17" i="1" s="1"/>
  <c r="E393" i="1"/>
  <c r="G359" i="1"/>
  <c r="D358" i="1"/>
  <c r="G290" i="1"/>
  <c r="E325" i="1"/>
  <c r="G292" i="1"/>
  <c r="E261" i="1"/>
  <c r="G309" i="1"/>
  <c r="D308" i="1"/>
  <c r="G151" i="1"/>
  <c r="G40" i="1"/>
  <c r="F69" i="1"/>
  <c r="E289" i="1"/>
  <c r="G375" i="1"/>
  <c r="G206" i="1"/>
  <c r="G212" i="1"/>
  <c r="D211" i="1"/>
  <c r="G150" i="1"/>
  <c r="D38" i="1"/>
  <c r="G39" i="1"/>
  <c r="G38" i="1" s="1"/>
  <c r="G280" i="1"/>
  <c r="G41" i="1"/>
  <c r="G57" i="1"/>
  <c r="G281" i="1"/>
  <c r="D373" i="1"/>
  <c r="G374" i="1"/>
  <c r="G194" i="1"/>
  <c r="G227" i="1"/>
  <c r="D226" i="1"/>
  <c r="G226" i="1" s="1"/>
  <c r="D11" i="1"/>
  <c r="G12" i="1"/>
  <c r="D157" i="1" l="1"/>
  <c r="G158" i="1"/>
  <c r="G71" i="1"/>
  <c r="D70" i="1"/>
  <c r="D307" i="1"/>
  <c r="G308" i="1"/>
  <c r="G346" i="1"/>
  <c r="D345" i="1"/>
  <c r="D244" i="1"/>
  <c r="G245" i="1"/>
  <c r="G373" i="1"/>
  <c r="G397" i="1" s="1"/>
  <c r="D397" i="1"/>
  <c r="D366" i="1"/>
  <c r="G366" i="1" s="1"/>
  <c r="D263" i="1"/>
  <c r="G264" i="1"/>
  <c r="E324" i="1"/>
  <c r="G325" i="1"/>
  <c r="D210" i="1"/>
  <c r="G211" i="1"/>
  <c r="D357" i="1"/>
  <c r="G358" i="1"/>
  <c r="D54" i="1"/>
  <c r="G54" i="1" s="1"/>
  <c r="G55" i="1"/>
  <c r="D10" i="1"/>
  <c r="G11" i="1"/>
  <c r="G93" i="1"/>
  <c r="D92" i="1"/>
  <c r="F200" i="1"/>
  <c r="G201" i="1"/>
  <c r="D91" i="1" l="1"/>
  <c r="G92" i="1"/>
  <c r="G210" i="1"/>
  <c r="D209" i="1"/>
  <c r="D9" i="1"/>
  <c r="G10" i="1"/>
  <c r="G157" i="1"/>
  <c r="D394" i="1"/>
  <c r="G357" i="1"/>
  <c r="G396" i="1" s="1"/>
  <c r="D356" i="1"/>
  <c r="G356" i="1" s="1"/>
  <c r="D396" i="1"/>
  <c r="G307" i="1"/>
  <c r="D289" i="1"/>
  <c r="G289" i="1" s="1"/>
  <c r="D69" i="1"/>
  <c r="G70" i="1"/>
  <c r="D393" i="1"/>
  <c r="D398" i="1" s="1"/>
  <c r="D344" i="1"/>
  <c r="G344" i="1" s="1"/>
  <c r="G345" i="1"/>
  <c r="E323" i="1"/>
  <c r="G324" i="1"/>
  <c r="G244" i="1"/>
  <c r="D243" i="1"/>
  <c r="G243" i="1" s="1"/>
  <c r="F199" i="1"/>
  <c r="F68" i="1" s="1"/>
  <c r="F67" i="1" s="1"/>
  <c r="F66" i="1" s="1"/>
  <c r="F65" i="1" s="1"/>
  <c r="F64" i="1" s="1"/>
  <c r="F63" i="1" s="1"/>
  <c r="G200" i="1"/>
  <c r="F393" i="1"/>
  <c r="F398" i="1" s="1"/>
  <c r="D262" i="1"/>
  <c r="G263" i="1"/>
  <c r="G209" i="1" l="1"/>
  <c r="G394" i="1" s="1"/>
  <c r="D199" i="1"/>
  <c r="G199" i="1" s="1"/>
  <c r="E322" i="1"/>
  <c r="G323" i="1"/>
  <c r="E394" i="1"/>
  <c r="E398" i="1" s="1"/>
  <c r="D261" i="1"/>
  <c r="G261" i="1" s="1"/>
  <c r="G262" i="1"/>
  <c r="G69" i="1"/>
  <c r="G9" i="1"/>
  <c r="D8" i="1"/>
  <c r="G8" i="1" s="1"/>
  <c r="G91" i="1"/>
  <c r="G393" i="1" s="1"/>
  <c r="G398" i="1" s="1"/>
  <c r="D90" i="1"/>
  <c r="G90" i="1" s="1"/>
  <c r="G322" i="1" l="1"/>
  <c r="E68" i="1"/>
  <c r="E67" i="1" s="1"/>
  <c r="E66" i="1" s="1"/>
  <c r="E65" i="1" s="1"/>
  <c r="E64" i="1" s="1"/>
  <c r="E63" i="1" s="1"/>
  <c r="D68" i="1"/>
  <c r="D67" i="1" l="1"/>
  <c r="G68" i="1"/>
  <c r="G67" i="1" l="1"/>
  <c r="D66" i="1"/>
  <c r="D65" i="1" l="1"/>
  <c r="G66" i="1"/>
  <c r="G65" i="1" l="1"/>
  <c r="D64" i="1"/>
  <c r="D63" i="1" l="1"/>
  <c r="G63" i="1" s="1"/>
  <c r="G64" i="1"/>
</calcChain>
</file>

<file path=xl/sharedStrings.xml><?xml version="1.0" encoding="utf-8"?>
<sst xmlns="http://schemas.openxmlformats.org/spreadsheetml/2006/main" count="922" uniqueCount="470">
  <si>
    <t>PUČKO OTVORENO UČILIŠTE BUJE</t>
  </si>
  <si>
    <t>OIB: 82919961825</t>
  </si>
  <si>
    <t>1. REBALANS FINANCIJSKOG PLANA 2017.</t>
  </si>
  <si>
    <t>POZICIJA</t>
  </si>
  <si>
    <t xml:space="preserve">  BROJ</t>
  </si>
  <si>
    <t>PLAN</t>
  </si>
  <si>
    <t>POVEĆANJE</t>
  </si>
  <si>
    <t>SMANJENJE</t>
  </si>
  <si>
    <t>IZMJENA</t>
  </si>
  <si>
    <t>KONTA</t>
  </si>
  <si>
    <t>VRSTA PRIHODA / PRIMITAKA</t>
  </si>
  <si>
    <t>2017</t>
  </si>
  <si>
    <t>UKUPNO PRIHODI / PRIMICI</t>
  </si>
  <si>
    <t>Razdjel</t>
  </si>
  <si>
    <t>000</t>
  </si>
  <si>
    <t>PRIHODI GRADA BUJE</t>
  </si>
  <si>
    <t>Glava</t>
  </si>
  <si>
    <t>03</t>
  </si>
  <si>
    <t>PRIHODI - PUČKO OTVORENO UČILIŠTE BUJE</t>
  </si>
  <si>
    <t>Izvor</t>
  </si>
  <si>
    <t>1.2.</t>
  </si>
  <si>
    <t>OPĆI PRIHODI I PRIMICI - PRORAČUNSKI KORISNICI</t>
  </si>
  <si>
    <t>6</t>
  </si>
  <si>
    <t>Prihodi poslovanja</t>
  </si>
  <si>
    <t>67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</si>
  <si>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</si>
  <si>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</si>
  <si>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</si>
  <si>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</si>
  <si>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</si>
  <si>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P0102-3</t>
  </si>
  <si>
    <t>67111</t>
  </si>
  <si>
    <t>2.2.</t>
  </si>
  <si>
    <t>VLASTITI PRIHODI - PRORAČUNSKI KORISNICI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</si>
  <si>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</si>
  <si>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</si>
  <si>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</si>
  <si>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</si>
  <si>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</si>
  <si>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</si>
  <si>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P0098</t>
  </si>
  <si>
    <t>64132</t>
  </si>
  <si>
    <t>Kamate na depozite po viđenju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</si>
  <si>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</si>
  <si>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</si>
  <si>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</si>
  <si>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</si>
  <si>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</si>
  <si>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</si>
  <si>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P0104-1</t>
  </si>
  <si>
    <t>65264</t>
  </si>
  <si>
    <t>Sufinanciranje cijene usluge, partecipacije - ČLANARINE GRADSKA KNJIŽNICA</t>
  </si>
  <si>
    <t>P0104-2</t>
  </si>
  <si>
    <t>Sufinanciranje cijene usluge, partecipacije - ULAZNICE GRADSKI MUZEJ</t>
  </si>
  <si>
    <t>P0104-3</t>
  </si>
  <si>
    <t>Sufinanciranje cijene usluge, partecipacije - ULAZNICE ZA KAZALIŠTE</t>
  </si>
  <si>
    <t>66</t>
  </si>
  <si>
    <t>Prihodi od prodaje proizvoda i robe te pruženih usluga i prihodi od donacija</t>
  </si>
  <si>
    <t>661</t>
  </si>
  <si>
    <t>Prihodi od prodaje proizvoda i robe te pruženih usluga</t>
  </si>
  <si>
    <t>6615</t>
  </si>
  <si>
    <t>Prihodi od pruženih usluga</t>
  </si>
  <si>
    <t>P0099</t>
  </si>
  <si>
    <t>66151</t>
  </si>
  <si>
    <t>P0099-1</t>
  </si>
  <si>
    <t>Prihodi od pruženih usluga - POVREMENI NAJAM</t>
  </si>
  <si>
    <t>P0099-2</t>
  </si>
  <si>
    <t>Prihodi od pruženih usluga - ODRŽAVANJE TEČAJA I RADIONICA</t>
  </si>
  <si>
    <t>P0099-3</t>
  </si>
  <si>
    <t>Prihodi od pruženih usluga - FOTOKOPIRNE USLUGE</t>
  </si>
  <si>
    <t>P0099-4</t>
  </si>
  <si>
    <t>Prihodi od pruženih usluga - SPONZORSTVO</t>
  </si>
  <si>
    <t>P0099-5</t>
  </si>
  <si>
    <t>Prihodi od pruženih usluga - PRODAJA SUVENIRA I AUTOHTONIH PROIZVODA</t>
  </si>
  <si>
    <t>4.2.</t>
  </si>
  <si>
    <t>POMOĆI - PRORAČUNSKI KORISNICI</t>
  </si>
  <si>
    <t>63</t>
  </si>
  <si>
    <t>Pomoći iz inozemstva i od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</si>
  <si>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</si>
  <si>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</si>
  <si>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</si>
  <si>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</si>
  <si>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P0023-3</t>
  </si>
  <si>
    <t>63612</t>
  </si>
  <si>
    <t>Tekuće pomoći proračunskim korisnicima iz proračuna koji im ije nadležan - POU- min.</t>
  </si>
  <si>
    <t>P0024-1</t>
  </si>
  <si>
    <t>Tekuće pomoći proračunskim korisnicima iz proračuna koji im ije nadležan - POU - žup.</t>
  </si>
  <si>
    <t>6362</t>
  </si>
  <si>
    <t>Kapitalne pomoći proračunskim korisnicima iz proračuna koji im nije nadležan</t>
  </si>
  <si>
    <t>P0027-1</t>
  </si>
  <si>
    <t>63622</t>
  </si>
  <si>
    <t>Kapitalne pomoći proračunskim korisnicima iz proračuna koji m nije nadležan - POU - min.</t>
  </si>
  <si>
    <t>5.2.</t>
  </si>
  <si>
    <t>DONACIJE - PRORAČUNSKI KORISNICI</t>
  </si>
  <si>
    <t>663</t>
  </si>
  <si>
    <t>Donacije od pravnih i fizičkih osoba izvan općeg proračuna</t>
  </si>
  <si>
    <t>6631</t>
  </si>
  <si>
    <t>Tekuće donacije</t>
  </si>
  <si>
    <t>P0065-2</t>
  </si>
  <si>
    <t>66312</t>
  </si>
  <si>
    <t>Tekuće donacije od neprofitnih organizacija - POU</t>
  </si>
  <si>
    <t>P0074-1</t>
  </si>
  <si>
    <t>66313</t>
  </si>
  <si>
    <t>Tekuće donacije od trgovačkih društava - POU</t>
  </si>
  <si>
    <t>6.2.</t>
  </si>
  <si>
    <t>PRIHODI OD NEFIN.IMOVINE I NADOKNADE ŠTETA OD OSIG. - PROR.K</t>
  </si>
  <si>
    <t>6712</t>
  </si>
  <si>
    <t>Prihodi iz nadležnog proračuna za financiranje rashoda za nabavu nefinancijske imovine</t>
  </si>
  <si>
    <t>P0103-3</t>
  </si>
  <si>
    <t>67121</t>
  </si>
  <si>
    <t>VRSTA RASHODA / IZDATAKA</t>
  </si>
  <si>
    <t>UKUPNO RASHODI / IZDACI</t>
  </si>
  <si>
    <t>001</t>
  </si>
  <si>
    <t>UPRAVNI ODJEL ZA OPĆE POSLOVE</t>
  </si>
  <si>
    <t>04</t>
  </si>
  <si>
    <t>KULTURA</t>
  </si>
  <si>
    <t>Proračunski korisnik</t>
  </si>
  <si>
    <t>48200</t>
  </si>
  <si>
    <t>PUČKO OTVORENO UČILIŠTE BUJE - UNIVERSITA` POPOLARE APERTA DI BUIE</t>
  </si>
  <si>
    <t>Glavni program</t>
  </si>
  <si>
    <t>A04</t>
  </si>
  <si>
    <t>Program</t>
  </si>
  <si>
    <t>1012</t>
  </si>
  <si>
    <t>DJELATNOST PUČKOG OTVORENOG UČILIŠTA BUJE</t>
  </si>
  <si>
    <t>Aktivnost</t>
  </si>
  <si>
    <t>A100063</t>
  </si>
  <si>
    <t>RASHODI ZA ZAPOSLENE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</si>
  <si>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</si>
  <si>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</si>
  <si>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</si>
  <si>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</si>
  <si>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</si>
  <si>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</si>
  <si>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</si>
  <si>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</si>
  <si>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R0532</t>
  </si>
  <si>
    <t>31111</t>
  </si>
  <si>
    <t>Plaće za zaposlene</t>
  </si>
  <si>
    <t>Plaće za prekovremeni rad</t>
  </si>
  <si>
    <t>R</t>
  </si>
  <si>
    <t>312</t>
  </si>
  <si>
    <t>Ostali rashodi za zaposlene</t>
  </si>
  <si>
    <t>3121</t>
  </si>
  <si>
    <t>R0533</t>
  </si>
  <si>
    <t>31212</t>
  </si>
  <si>
    <t>Nagrade</t>
  </si>
  <si>
    <t>R0534</t>
  </si>
  <si>
    <t>Otpremnine</t>
  </si>
  <si>
    <t>R0535</t>
  </si>
  <si>
    <t>31216</t>
  </si>
  <si>
    <t>Regres za godišnji odmor</t>
  </si>
  <si>
    <t>R0536</t>
  </si>
  <si>
    <t>31219</t>
  </si>
  <si>
    <t>Ostali nenavedeni rashodi za zaposlene</t>
  </si>
  <si>
    <t>313</t>
  </si>
  <si>
    <t>Doprinosi na plaće</t>
  </si>
  <si>
    <t>3132</t>
  </si>
  <si>
    <t>Doprinosi za obvezno zdravstveno osiguranje</t>
  </si>
  <si>
    <t>R0538</t>
  </si>
  <si>
    <t>31321</t>
  </si>
  <si>
    <t>R0539</t>
  </si>
  <si>
    <t>31322</t>
  </si>
  <si>
    <t xml:space="preserve">Doprinos za obvezno zdravstveno osiguranje zaštite zdravlja  </t>
  </si>
  <si>
    <t>3133</t>
  </si>
  <si>
    <t>Doprinosi za obvezno osiguranje u slučaju nezaposlenosti</t>
  </si>
  <si>
    <t>R0540</t>
  </si>
  <si>
    <t>31332</t>
  </si>
  <si>
    <t>A100064</t>
  </si>
  <si>
    <t>MATERIJALNI I FINANCIJSKI RASHODI</t>
  </si>
  <si>
    <t>32</t>
  </si>
  <si>
    <t>Materijalni rashodi</t>
  </si>
  <si>
    <t>321</t>
  </si>
  <si>
    <t>Naknade troškova zaposlenima</t>
  </si>
  <si>
    <t>3211</t>
  </si>
  <si>
    <t>Službena putovanja</t>
  </si>
  <si>
    <t>R0541</t>
  </si>
  <si>
    <t>32111</t>
  </si>
  <si>
    <t>Dnevnice za službeni put u zemlji</t>
  </si>
  <si>
    <t>R0542</t>
  </si>
  <si>
    <t>32115</t>
  </si>
  <si>
    <t>Naknade za prijevoz na službenom putu u zemlji</t>
  </si>
  <si>
    <t>R0543</t>
  </si>
  <si>
    <t>32119</t>
  </si>
  <si>
    <t>Ostali rashodi za službena putovanja</t>
  </si>
  <si>
    <t>3212</t>
  </si>
  <si>
    <t>Naknade za prijevoz, za rad na terenu i odvojeni život</t>
  </si>
  <si>
    <t>R0544</t>
  </si>
  <si>
    <t>32121</t>
  </si>
  <si>
    <t>Naknade za prijevoz na posao i s posla</t>
  </si>
  <si>
    <t>3213</t>
  </si>
  <si>
    <t>Stručno usavršavanje zaposlenika</t>
  </si>
  <si>
    <t>R0545</t>
  </si>
  <si>
    <t>32131</t>
  </si>
  <si>
    <t>Seminari, savjetovanja i simpoziji</t>
  </si>
  <si>
    <t>R1065</t>
  </si>
  <si>
    <t>Tečajevi i stručni ispiti</t>
  </si>
  <si>
    <t>3214</t>
  </si>
  <si>
    <t>Ostale naknade troškova zaposlenima</t>
  </si>
  <si>
    <t>R0546</t>
  </si>
  <si>
    <t>32141</t>
  </si>
  <si>
    <t>Naknada za korištenje privatnog automobila u službene svrhe</t>
  </si>
  <si>
    <t>322</t>
  </si>
  <si>
    <t>Rashodi za materijal i energiju</t>
  </si>
  <si>
    <t>3221</t>
  </si>
  <si>
    <t>Uredski materijal i ostali materijalni rashodi</t>
  </si>
  <si>
    <t>R0547</t>
  </si>
  <si>
    <t>32211</t>
  </si>
  <si>
    <t>Uredski materijal</t>
  </si>
  <si>
    <t>R0548</t>
  </si>
  <si>
    <t>32212</t>
  </si>
  <si>
    <t>Literatura (publikacije, časopisi, glasila, knjige i ostalo)</t>
  </si>
  <si>
    <t>R0549</t>
  </si>
  <si>
    <t>32214</t>
  </si>
  <si>
    <t>Materijal i sredstva za čišćenje i održavanje</t>
  </si>
  <si>
    <t>R0550</t>
  </si>
  <si>
    <t>32219</t>
  </si>
  <si>
    <t>Ostali materijal za potrebe redovnog poslovanja</t>
  </si>
  <si>
    <t>3223</t>
  </si>
  <si>
    <t>Energija</t>
  </si>
  <si>
    <t>R0551</t>
  </si>
  <si>
    <t>32231</t>
  </si>
  <si>
    <t>Električna energija</t>
  </si>
  <si>
    <t>R0552</t>
  </si>
  <si>
    <t>32239</t>
  </si>
  <si>
    <t>Lož ulje</t>
  </si>
  <si>
    <t>3225</t>
  </si>
  <si>
    <t>Sitni inventar i auto gume</t>
  </si>
  <si>
    <t>R0553</t>
  </si>
  <si>
    <t>32251</t>
  </si>
  <si>
    <t>Sitni inventar</t>
  </si>
  <si>
    <t>323</t>
  </si>
  <si>
    <t>Rashodi za usluge</t>
  </si>
  <si>
    <t>3231</t>
  </si>
  <si>
    <t>Usluge telefona, pošte i prijevoza</t>
  </si>
  <si>
    <t>R0554</t>
  </si>
  <si>
    <t>32311</t>
  </si>
  <si>
    <t>Usluge telefona, telefaksa</t>
  </si>
  <si>
    <t>R0555</t>
  </si>
  <si>
    <t>32312</t>
  </si>
  <si>
    <t>Usluge interneta</t>
  </si>
  <si>
    <t>R0556</t>
  </si>
  <si>
    <t>32313</t>
  </si>
  <si>
    <t>Poštarina (pisma, tiskanice i sl.)</t>
  </si>
  <si>
    <t>3232</t>
  </si>
  <si>
    <t>Usluge tekućeg i investicijskog održavanja</t>
  </si>
  <si>
    <t>R0557</t>
  </si>
  <si>
    <t>32321</t>
  </si>
  <si>
    <t>Usluge tek. i invest. održavanja građevinskih objekata</t>
  </si>
  <si>
    <t>R0558</t>
  </si>
  <si>
    <t>32322</t>
  </si>
  <si>
    <t>Usluge tekućeg i investicijskog održavanja postrojenja i opre</t>
  </si>
  <si>
    <t>3233</t>
  </si>
  <si>
    <t>Usluge promidžbe i informiranja</t>
  </si>
  <si>
    <t>R0559</t>
  </si>
  <si>
    <t>32339</t>
  </si>
  <si>
    <t>Ostale usluge promidžbe i informiranja</t>
  </si>
  <si>
    <t>3234</t>
  </si>
  <si>
    <t>Komunalne usluge</t>
  </si>
  <si>
    <t>R0560</t>
  </si>
  <si>
    <t>32341</t>
  </si>
  <si>
    <t>Opskrba vodom</t>
  </si>
  <si>
    <t>R0561</t>
  </si>
  <si>
    <t>32342</t>
  </si>
  <si>
    <t>Iznošenje i odvoz smeća</t>
  </si>
  <si>
    <t>R0562</t>
  </si>
  <si>
    <t>32344</t>
  </si>
  <si>
    <t>Dimnjačarske i ekološke usluge</t>
  </si>
  <si>
    <t>R0563</t>
  </si>
  <si>
    <t>32349</t>
  </si>
  <si>
    <t>Ostale komunalne usluge</t>
  </si>
  <si>
    <t>3236</t>
  </si>
  <si>
    <t>Zdravstvene i veterinarske usluge</t>
  </si>
  <si>
    <t>R0564</t>
  </si>
  <si>
    <t>32361</t>
  </si>
  <si>
    <t>Obvezni i preventivni zdravstveni pregledi zaposlenika</t>
  </si>
  <si>
    <t>3237</t>
  </si>
  <si>
    <t>Intelektualne i osobne usluge</t>
  </si>
  <si>
    <t>R0565</t>
  </si>
  <si>
    <t>32373</t>
  </si>
  <si>
    <t>Usluge odvjetnika i pravnog savjetovanja</t>
  </si>
  <si>
    <t>R0566</t>
  </si>
  <si>
    <t>32379</t>
  </si>
  <si>
    <t>Ostale intelektualne usluge</t>
  </si>
  <si>
    <t>3238</t>
  </si>
  <si>
    <t>Računalne usluge</t>
  </si>
  <si>
    <t>R0567</t>
  </si>
  <si>
    <t>32381</t>
  </si>
  <si>
    <t>Usluge ažuriranja računalnih baza</t>
  </si>
  <si>
    <t>3239</t>
  </si>
  <si>
    <t>Ostale usluge</t>
  </si>
  <si>
    <t>R0568</t>
  </si>
  <si>
    <t>32399</t>
  </si>
  <si>
    <t>Ostale nespomenute usluge</t>
  </si>
  <si>
    <t>329</t>
  </si>
  <si>
    <t>Ostali nespomenuti rashodi poslovanja</t>
  </si>
  <si>
    <t>3292</t>
  </si>
  <si>
    <t>Premije osiguranja</t>
  </si>
  <si>
    <t>R1011-1</t>
  </si>
  <si>
    <t>32922</t>
  </si>
  <si>
    <t>Premije osiguranja ostale imovine</t>
  </si>
  <si>
    <t>3295</t>
  </si>
  <si>
    <t>Pristojbe i naknade</t>
  </si>
  <si>
    <t>R0569</t>
  </si>
  <si>
    <t>32951</t>
  </si>
  <si>
    <t>Upravne i administrativne pristojbe</t>
  </si>
  <si>
    <t>R0570</t>
  </si>
  <si>
    <t>32953</t>
  </si>
  <si>
    <t>Javnobilježničke pristojbe</t>
  </si>
  <si>
    <t>R0783</t>
  </si>
  <si>
    <t>32959</t>
  </si>
  <si>
    <t>Ostale prisojbe i naknade</t>
  </si>
  <si>
    <t>3299</t>
  </si>
  <si>
    <t>R0571</t>
  </si>
  <si>
    <t>32999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</si>
  <si>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</si>
  <si>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</si>
  <si>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</si>
  <si>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</si>
  <si>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</si>
  <si>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</si>
  <si>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R0572</t>
  </si>
  <si>
    <t>34311</t>
  </si>
  <si>
    <t>Usluge banaka</t>
  </si>
  <si>
    <t>R0573</t>
  </si>
  <si>
    <t>34312</t>
  </si>
  <si>
    <t>Usluge platnog prometa</t>
  </si>
  <si>
    <t>3433</t>
  </si>
  <si>
    <t>Zatezne kamate</t>
  </si>
  <si>
    <t>R0574</t>
  </si>
  <si>
    <t>34339</t>
  </si>
  <si>
    <t>Ostale zatezne kamate</t>
  </si>
  <si>
    <t>R0546-1</t>
  </si>
  <si>
    <t>R0547-1</t>
  </si>
  <si>
    <t>R0549-1</t>
  </si>
  <si>
    <t>R0550-1</t>
  </si>
  <si>
    <t>3222</t>
  </si>
  <si>
    <t>Materijal i sirovine</t>
  </si>
  <si>
    <t>R0940</t>
  </si>
  <si>
    <t>32225</t>
  </si>
  <si>
    <t>Roba</t>
  </si>
  <si>
    <t>R1010</t>
  </si>
  <si>
    <t>32233</t>
  </si>
  <si>
    <t>Plin</t>
  </si>
  <si>
    <t>R0553-1</t>
  </si>
  <si>
    <t>R0554-1</t>
  </si>
  <si>
    <t>R0556-1</t>
  </si>
  <si>
    <t>R0558-1</t>
  </si>
  <si>
    <t>Usluge tekućeg i investicijskog održavanja postrojenja i opreme</t>
  </si>
  <si>
    <t>R0566-1</t>
  </si>
  <si>
    <t>R0567-1</t>
  </si>
  <si>
    <t>R0568-1</t>
  </si>
  <si>
    <t>R1011</t>
  </si>
  <si>
    <t>3293</t>
  </si>
  <si>
    <t>Reprezentacija</t>
  </si>
  <si>
    <t>R0941</t>
  </si>
  <si>
    <t>32931</t>
  </si>
  <si>
    <t>R0783-1</t>
  </si>
  <si>
    <t>Ostale pristojbe i naknade</t>
  </si>
  <si>
    <t>R0573-1</t>
  </si>
  <si>
    <t>R0574-1</t>
  </si>
  <si>
    <t>A100065</t>
  </si>
  <si>
    <t>PROGRAMI U KNJIŽNICI</t>
  </si>
  <si>
    <t>R0579</t>
  </si>
  <si>
    <t>Časopisi</t>
  </si>
  <si>
    <t>R0580</t>
  </si>
  <si>
    <t>32371</t>
  </si>
  <si>
    <t>Autorski honorari</t>
  </si>
  <si>
    <t>R0579-1</t>
  </si>
  <si>
    <t>R0580-1</t>
  </si>
  <si>
    <t>324</t>
  </si>
  <si>
    <t>Naknade troškova osobama izvan radnog odnosa</t>
  </si>
  <si>
    <t>3241</t>
  </si>
  <si>
    <t>R0942</t>
  </si>
  <si>
    <t>32411</t>
  </si>
  <si>
    <t>Naknade troškova službenog puta</t>
  </si>
  <si>
    <t>R0943</t>
  </si>
  <si>
    <t>R0944</t>
  </si>
  <si>
    <t>A100066</t>
  </si>
  <si>
    <t>LIKOVNA DJELATNOST</t>
  </si>
  <si>
    <t>R0945</t>
  </si>
  <si>
    <t>R0651</t>
  </si>
  <si>
    <t>R1015</t>
  </si>
  <si>
    <t>R1015-2</t>
  </si>
  <si>
    <t>DONACIJE</t>
  </si>
  <si>
    <t>R1015-1</t>
  </si>
  <si>
    <t>A100067</t>
  </si>
  <si>
    <t>IZLOŽBE</t>
  </si>
  <si>
    <t>R0587</t>
  </si>
  <si>
    <t>R0588</t>
  </si>
  <si>
    <t>R0589</t>
  </si>
  <si>
    <t>32391</t>
  </si>
  <si>
    <t>Grafičke i tiskarske usluge, usluge kopiranja i uvezivanja ili</t>
  </si>
  <si>
    <t>R0591</t>
  </si>
  <si>
    <t>R0592</t>
  </si>
  <si>
    <t>A100068</t>
  </si>
  <si>
    <t>GLAZBENO SCENSKA DJELATNOST</t>
  </si>
  <si>
    <t>R0594</t>
  </si>
  <si>
    <t>R0784</t>
  </si>
  <si>
    <t>R0595</t>
  </si>
  <si>
    <t>R0594-1</t>
  </si>
  <si>
    <t>Zakupnine i najamnine</t>
  </si>
  <si>
    <t>R1041</t>
  </si>
  <si>
    <t>Zakupnine i najamnine za opremu</t>
  </si>
  <si>
    <t>R1042</t>
  </si>
  <si>
    <t>R0810</t>
  </si>
  <si>
    <t>A100069</t>
  </si>
  <si>
    <t>PRIGODNE MANIFESTACIJE</t>
  </si>
  <si>
    <t>R0739</t>
  </si>
  <si>
    <t>32332</t>
  </si>
  <si>
    <t>Tisak</t>
  </si>
  <si>
    <t>R1056</t>
  </si>
  <si>
    <t>R0597</t>
  </si>
  <si>
    <t>R0596</t>
  </si>
  <si>
    <t>Grafičke i tiskarske usluge, usluge kopiranja i uvezivanja i slično</t>
  </si>
  <si>
    <t>R0598</t>
  </si>
  <si>
    <t>R0599</t>
  </si>
  <si>
    <t>R0946</t>
  </si>
  <si>
    <t>R0947</t>
  </si>
  <si>
    <t>R0948</t>
  </si>
  <si>
    <t>R0949</t>
  </si>
  <si>
    <t>R0599-1</t>
  </si>
  <si>
    <t>A100070</t>
  </si>
  <si>
    <t>RADIONICE I TEČAJEVI</t>
  </si>
  <si>
    <t>R0950</t>
  </si>
  <si>
    <t>R0951</t>
  </si>
  <si>
    <t>32319</t>
  </si>
  <si>
    <t>Ostale usluge za komunikaciju i prijevoz</t>
  </si>
  <si>
    <t>R0952</t>
  </si>
  <si>
    <t>R0953</t>
  </si>
  <si>
    <t>32372</t>
  </si>
  <si>
    <t>Ugovori o djelu</t>
  </si>
  <si>
    <t>R1016</t>
  </si>
  <si>
    <t>Usluge agencija, studenskog servisa</t>
  </si>
  <si>
    <t>R1050</t>
  </si>
  <si>
    <t>R0954</t>
  </si>
  <si>
    <t>R0955</t>
  </si>
  <si>
    <t>A100071</t>
  </si>
  <si>
    <t>MUZEJ</t>
  </si>
  <si>
    <t>R0601</t>
  </si>
  <si>
    <t>32229</t>
  </si>
  <si>
    <t>Ostali materijal i sirovine</t>
  </si>
  <si>
    <t>R0602</t>
  </si>
  <si>
    <t>32334</t>
  </si>
  <si>
    <t>Promidžbeni materijali</t>
  </si>
  <si>
    <t>A100086</t>
  </si>
  <si>
    <t>VALORIZACIJA I PROMOVIRANJE KAŠTELA ROTA</t>
  </si>
  <si>
    <t>R0807</t>
  </si>
  <si>
    <t>R0805</t>
  </si>
  <si>
    <t>Kapitalni projekt</t>
  </si>
  <si>
    <t>K100002</t>
  </si>
  <si>
    <t>NABAVA NEFINANCIJSKE IMOVINE - POU BUJE</t>
  </si>
  <si>
    <t>4</t>
  </si>
  <si>
    <t>Rashodi za nabavu nefinancijske imovine</t>
  </si>
  <si>
    <t>42</t>
  </si>
  <si>
    <t>Rashodi za nabavu proizvedene dugotrajne imovine</t>
  </si>
  <si>
    <t>424</t>
  </si>
  <si>
    <t>Knjige, umjetnička djela i ostale izložbene vrijednosti</t>
  </si>
  <si>
    <t>4241</t>
  </si>
  <si>
    <t>Knjige</t>
  </si>
  <si>
    <t>R0577-1</t>
  </si>
  <si>
    <t>42411</t>
  </si>
  <si>
    <t>Knjige za gradsku knjižnicu</t>
  </si>
  <si>
    <t>R0577</t>
  </si>
  <si>
    <t>PRIHODI</t>
  </si>
  <si>
    <t>OPĆI PRIHODI</t>
  </si>
  <si>
    <t xml:space="preserve">VLASTITI </t>
  </si>
  <si>
    <t>TROŠKOVI</t>
  </si>
  <si>
    <t>POMOĆI</t>
  </si>
  <si>
    <t>NEFINANC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</si>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</sst>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rgb="FFFFFFFF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333333"/>
        <bgColor rgb="FF333300"/>
      </patternFill>
    </fill>
    <fill>
      <patternFill patternType="solid">
        <fgColor rgb="FF000080"/>
        <bgColor rgb="FF00008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333399"/>
        <bgColor rgb="FF003366"/>
      </patternFill>
    </fill>
    <fill>
      <patternFill patternType="solid">
        <fgColor rgb="FF666699"/>
        <bgColor rgb="FF808080"/>
      </patternFill>
    </fill>
    <fill>
      <patternFill patternType="solid">
        <fgColor rgb="FFFFFFFF"/>
        <b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3" borderId="0" xfId="0" applyFont="1" applyFill="1" applyAlignment="1">
      <alignment wrapText="1"/>
    </xf>
    <xf numFmtId="4" fontId="5" fillId="3" borderId="0" xfId="0" applyNumberFormat="1" applyFont="1" applyFill="1" applyAlignment="1">
      <alignment wrapText="1"/>
    </xf>
    <xf numFmtId="0" fontId="5" fillId="4" borderId="0" xfId="0" applyFont="1" applyFill="1" applyAlignment="1">
      <alignment wrapText="1"/>
    </xf>
    <xf numFmtId="4" fontId="5" fillId="4" borderId="0" xfId="0" applyNumberFormat="1" applyFont="1" applyFill="1" applyAlignment="1">
      <alignment wrapText="1"/>
    </xf>
    <xf numFmtId="0" fontId="4" fillId="5" borderId="0" xfId="0" applyFont="1" applyFill="1" applyAlignment="1">
      <alignment wrapText="1"/>
    </xf>
    <xf numFmtId="4" fontId="4" fillId="5" borderId="0" xfId="0" applyNumberFormat="1" applyFont="1" applyFill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0" fillId="6" borderId="0" xfId="0" applyFill="1"/>
    <xf numFmtId="0" fontId="5" fillId="7" borderId="0" xfId="0" applyFont="1" applyFill="1" applyAlignment="1">
      <alignment wrapText="1"/>
    </xf>
    <xf numFmtId="4" fontId="5" fillId="7" borderId="0" xfId="0" applyNumberFormat="1" applyFont="1" applyFill="1" applyAlignment="1">
      <alignment wrapText="1"/>
    </xf>
    <xf numFmtId="0" fontId="5" fillId="8" borderId="0" xfId="0" applyFont="1" applyFill="1" applyAlignment="1">
      <alignment wrapText="1"/>
    </xf>
    <xf numFmtId="4" fontId="5" fillId="8" borderId="0" xfId="0" applyNumberFormat="1" applyFont="1" applyFill="1" applyAlignment="1">
      <alignment wrapText="1"/>
    </xf>
    <xf numFmtId="4" fontId="6" fillId="5" borderId="0" xfId="0" applyNumberFormat="1" applyFont="1" applyFill="1" applyAlignment="1">
      <alignment wrapText="1"/>
    </xf>
    <xf numFmtId="0" fontId="6" fillId="5" borderId="0" xfId="0" applyFont="1" applyFill="1" applyAlignment="1">
      <alignment horizontal="left" wrapText="1"/>
    </xf>
    <xf numFmtId="4" fontId="6" fillId="9" borderId="0" xfId="0" applyNumberFormat="1" applyFont="1" applyFill="1" applyAlignment="1">
      <alignment wrapText="1"/>
    </xf>
    <xf numFmtId="0" fontId="6" fillId="6" borderId="0" xfId="0" applyFont="1" applyFill="1" applyAlignment="1">
      <alignment wrapText="1"/>
    </xf>
    <xf numFmtId="0" fontId="6" fillId="9" borderId="0" xfId="0" applyFont="1" applyFill="1" applyAlignment="1">
      <alignment horizontal="left" wrapText="1"/>
    </xf>
    <xf numFmtId="0" fontId="7" fillId="9" borderId="0" xfId="0" applyFont="1" applyFill="1" applyAlignment="1">
      <alignment horizontal="left" wrapText="1"/>
    </xf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8"/>
  <sheetViews>
    <sheetView tabSelected="1" zoomScaleNormal="100" workbookViewId="0">
      <selection activeCell="K87" sqref="K87"/>
    </sheetView>
  </sheetViews>
  <sheetFormatPr defaultRowHeight="15" x14ac:dyDescent="0.25"/>
  <cols>
    <col min="1" max="2" width="10.7109375" customWidth="1"/>
    <col min="3" max="3" width="55.7109375" customWidth="1"/>
    <col min="4" max="7" width="15.7109375" customWidth="1"/>
    <col min="8" max="8" width="8.7109375" customWidth="1"/>
    <col min="9" max="9" width="11.5703125" hidden="1"/>
    <col min="10" max="1025" width="8.7109375" customWidth="1"/>
  </cols>
  <sheetData>
    <row r="1" spans="1:7" ht="17.25" x14ac:dyDescent="0.3">
      <c r="A1" s="3" t="s">
        <v>0</v>
      </c>
    </row>
    <row r="2" spans="1:7" ht="17.25" x14ac:dyDescent="0.3">
      <c r="A2" s="3" t="s">
        <v>1</v>
      </c>
    </row>
    <row r="3" spans="1:7" ht="15" customHeight="1" x14ac:dyDescent="0.25">
      <c r="A3" s="2" t="s">
        <v>2</v>
      </c>
      <c r="B3" s="2"/>
      <c r="C3" s="2"/>
      <c r="D3" s="2"/>
      <c r="E3" s="2"/>
      <c r="F3" s="2"/>
      <c r="G3" s="2"/>
    </row>
    <row r="4" spans="1:7" ht="19.5" x14ac:dyDescent="0.25">
      <c r="A4" s="1"/>
      <c r="B4" s="1"/>
      <c r="C4" s="1"/>
      <c r="D4" s="1"/>
      <c r="E4" s="1"/>
      <c r="F4" s="1"/>
      <c r="G4" s="1"/>
    </row>
    <row r="6" spans="1:7" ht="15.75" x14ac:dyDescent="0.25">
      <c r="A6" s="4" t="s">
        <v>3</v>
      </c>
      <c r="B6" s="4" t="s">
        <v>4</v>
      </c>
      <c r="C6" s="5"/>
      <c r="D6" s="5" t="s">
        <v>5</v>
      </c>
      <c r="E6" s="5" t="s">
        <v>6</v>
      </c>
      <c r="F6" s="5" t="s">
        <v>7</v>
      </c>
      <c r="G6" s="5" t="s">
        <v>8</v>
      </c>
    </row>
    <row r="7" spans="1:7" ht="15.75" x14ac:dyDescent="0.25">
      <c r="A7" s="4"/>
      <c r="B7" s="4" t="s">
        <v>9</v>
      </c>
      <c r="C7" s="5" t="s">
        <v>10</v>
      </c>
      <c r="D7" s="5" t="s">
        <v>11</v>
      </c>
      <c r="E7" s="5"/>
      <c r="F7" s="5"/>
      <c r="G7" s="5" t="s">
        <v>11</v>
      </c>
    </row>
    <row r="8" spans="1:7" ht="15.75" x14ac:dyDescent="0.25">
      <c r="A8" s="6"/>
      <c r="B8" s="6"/>
      <c r="C8" s="6" t="s">
        <v>12</v>
      </c>
      <c r="D8" s="7">
        <f t="shared" ref="D8:F9" si="0">D9</f>
        <v>1065880</v>
      </c>
      <c r="E8" s="7">
        <f t="shared" si="0"/>
        <v>0</v>
      </c>
      <c r="F8" s="7">
        <f t="shared" si="0"/>
        <v>0</v>
      </c>
      <c r="G8" s="7">
        <f t="shared" ref="G8:G37" si="1">D8+E8-F8</f>
        <v>1065880</v>
      </c>
    </row>
    <row r="9" spans="1:7" ht="15.75" x14ac:dyDescent="0.25">
      <c r="A9" s="8" t="s">
        <v>13</v>
      </c>
      <c r="B9" s="8" t="s">
        <v>14</v>
      </c>
      <c r="C9" s="8" t="s">
        <v>15</v>
      </c>
      <c r="D9" s="9">
        <f t="shared" si="0"/>
        <v>1065880</v>
      </c>
      <c r="E9" s="9">
        <f t="shared" si="0"/>
        <v>0</v>
      </c>
      <c r="F9" s="9">
        <f t="shared" si="0"/>
        <v>0</v>
      </c>
      <c r="G9" s="9">
        <f t="shared" si="1"/>
        <v>1065880</v>
      </c>
    </row>
    <row r="10" spans="1:7" ht="15.75" x14ac:dyDescent="0.25">
      <c r="A10" s="8" t="s">
        <v>16</v>
      </c>
      <c r="B10" s="8" t="s">
        <v>17</v>
      </c>
      <c r="C10" s="8" t="s">
        <v>18</v>
      </c>
      <c r="D10" s="9">
        <f>D11+D17+D38+D47+D54</f>
        <v>1065880</v>
      </c>
      <c r="E10" s="9">
        <f>E11+E17+E38+E47+E54</f>
        <v>0</v>
      </c>
      <c r="F10" s="9">
        <f>F11+F17+F38+F47+F54</f>
        <v>0</v>
      </c>
      <c r="G10" s="9">
        <f t="shared" si="1"/>
        <v>1065880</v>
      </c>
    </row>
    <row r="11" spans="1:7" ht="15.75" x14ac:dyDescent="0.25">
      <c r="A11" s="10" t="s">
        <v>19</v>
      </c>
      <c r="B11" s="10" t="s">
        <v>20</v>
      </c>
      <c r="C11" s="10" t="s">
        <v>21</v>
      </c>
      <c r="D11" s="11">
        <f t="shared" ref="D11:F15" si="2">D12</f>
        <v>924280</v>
      </c>
      <c r="E11" s="11">
        <f t="shared" si="2"/>
        <v>0</v>
      </c>
      <c r="F11" s="11">
        <f t="shared" si="2"/>
        <v>0</v>
      </c>
      <c r="G11" s="11">
        <f t="shared" si="1"/>
        <v>924280</v>
      </c>
    </row>
    <row r="12" spans="1:7" ht="15.75" x14ac:dyDescent="0.25">
      <c r="A12" s="12"/>
      <c r="B12" s="13" t="s">
        <v>22</v>
      </c>
      <c r="C12" s="13" t="s">
        <v>23</v>
      </c>
      <c r="D12" s="14">
        <f t="shared" si="2"/>
        <v>924280</v>
      </c>
      <c r="E12" s="14">
        <f t="shared" si="2"/>
        <v>0</v>
      </c>
      <c r="F12" s="14">
        <f t="shared" si="2"/>
        <v>0</v>
      </c>
      <c r="G12" s="14">
        <f t="shared" si="1"/>
        <v>924280</v>
      </c>
    </row>
    <row r="13" spans="1:7" ht="31.5" x14ac:dyDescent="0.25">
      <c r="A13" s="12"/>
      <c r="B13" s="13" t="s">
        <v>24</v>
      </c>
      <c r="C13" s="13" t="s">
        <v>25</v>
      </c>
      <c r="D13" s="14">
        <f t="shared" si="2"/>
        <v>924280</v>
      </c>
      <c r="E13" s="14">
        <f t="shared" si="2"/>
        <v>0</v>
      </c>
      <c r="F13" s="14">
        <f t="shared" si="2"/>
        <v>0</v>
      </c>
      <c r="G13" s="14">
        <f t="shared" si="1"/>
        <v>924280</v>
      </c>
    </row>
    <row r="14" spans="1:7" ht="31.5" x14ac:dyDescent="0.25">
      <c r="A14" s="12"/>
      <c r="B14" s="13" t="s">
        <v>26</v>
      </c>
      <c r="C14" s="13" t="s">
        <v>27</v>
      </c>
      <c r="D14" s="14">
        <f t="shared" si="2"/>
        <v>924280</v>
      </c>
      <c r="E14" s="14">
        <f t="shared" si="2"/>
        <v>0</v>
      </c>
      <c r="F14" s="14">
        <f t="shared" si="2"/>
        <v>0</v>
      </c>
      <c r="G14" s="14">
        <f t="shared" si="1"/>
        <v>924280</v>
      </c>
    </row>
    <row r="15" spans="1:7" ht="31.5" x14ac:dyDescent="0.25">
      <c r="A15" s="12"/>
      <c r="B15" s="13" t="s">
        <v>28</v>
      </c>
      <c r="C15" s="13" t="s">
        <v>29</v>
      </c>
      <c r="D15" s="14">
        <f t="shared" si="2"/>
        <v>924280</v>
      </c>
      <c r="E15" s="14">
        <f t="shared" si="2"/>
        <v>0</v>
      </c>
      <c r="F15" s="14">
        <f t="shared" si="2"/>
        <v>0</v>
      </c>
      <c r="G15" s="14">
        <f t="shared" si="1"/>
        <v>924280</v>
      </c>
    </row>
    <row r="16" spans="1:7" ht="31.5" x14ac:dyDescent="0.25">
      <c r="A16" s="15" t="s">
        <v>30</v>
      </c>
      <c r="B16" s="16" t="s">
        <v>31</v>
      </c>
      <c r="C16" s="16" t="s">
        <v>29</v>
      </c>
      <c r="D16" s="17">
        <v>924280</v>
      </c>
      <c r="E16" s="17">
        <v>0</v>
      </c>
      <c r="F16" s="17">
        <v>0</v>
      </c>
      <c r="G16" s="17">
        <f t="shared" si="1"/>
        <v>924280</v>
      </c>
    </row>
    <row r="17" spans="1:7" ht="15.75" x14ac:dyDescent="0.25">
      <c r="A17" s="10" t="s">
        <v>19</v>
      </c>
      <c r="B17" s="10" t="s">
        <v>32</v>
      </c>
      <c r="C17" s="10" t="s">
        <v>33</v>
      </c>
      <c r="D17" s="11">
        <f>D18</f>
        <v>90600</v>
      </c>
      <c r="E17" s="11">
        <f>E18</f>
        <v>0</v>
      </c>
      <c r="F17" s="11">
        <f>F18</f>
        <v>0</v>
      </c>
      <c r="G17" s="11">
        <f t="shared" si="1"/>
        <v>90600</v>
      </c>
    </row>
    <row r="18" spans="1:7" ht="15.75" x14ac:dyDescent="0.25">
      <c r="A18" s="12"/>
      <c r="B18" s="13" t="s">
        <v>22</v>
      </c>
      <c r="C18" s="13" t="s">
        <v>23</v>
      </c>
      <c r="D18" s="14">
        <f>D19+D29+D23</f>
        <v>90600</v>
      </c>
      <c r="E18" s="14">
        <f>E19+E29+E23</f>
        <v>0</v>
      </c>
      <c r="F18" s="14">
        <f>F19+F29+F23</f>
        <v>0</v>
      </c>
      <c r="G18" s="14">
        <f t="shared" si="1"/>
        <v>90600</v>
      </c>
    </row>
    <row r="19" spans="1:7" ht="15.75" x14ac:dyDescent="0.25">
      <c r="A19" s="12"/>
      <c r="B19" s="13" t="s">
        <v>34</v>
      </c>
      <c r="C19" s="13" t="s">
        <v>35</v>
      </c>
      <c r="D19" s="14">
        <f t="shared" ref="D19:F21" si="3">D20</f>
        <v>100</v>
      </c>
      <c r="E19" s="14">
        <f t="shared" si="3"/>
        <v>0</v>
      </c>
      <c r="F19" s="14">
        <f t="shared" si="3"/>
        <v>0</v>
      </c>
      <c r="G19" s="14">
        <f t="shared" si="1"/>
        <v>100</v>
      </c>
    </row>
    <row r="20" spans="1:7" ht="15.75" x14ac:dyDescent="0.25">
      <c r="A20" s="12"/>
      <c r="B20" s="13" t="s">
        <v>36</v>
      </c>
      <c r="C20" s="13" t="s">
        <v>37</v>
      </c>
      <c r="D20" s="14">
        <f t="shared" si="3"/>
        <v>100</v>
      </c>
      <c r="E20" s="14">
        <f t="shared" si="3"/>
        <v>0</v>
      </c>
      <c r="F20" s="14">
        <f t="shared" si="3"/>
        <v>0</v>
      </c>
      <c r="G20" s="14">
        <f t="shared" si="1"/>
        <v>100</v>
      </c>
    </row>
    <row r="21" spans="1:7" ht="15.75" x14ac:dyDescent="0.25">
      <c r="A21" s="12"/>
      <c r="B21" s="13" t="s">
        <v>38</v>
      </c>
      <c r="C21" s="13" t="s">
        <v>39</v>
      </c>
      <c r="D21" s="14">
        <f t="shared" si="3"/>
        <v>100</v>
      </c>
      <c r="E21" s="14">
        <f t="shared" si="3"/>
        <v>0</v>
      </c>
      <c r="F21" s="14">
        <f t="shared" si="3"/>
        <v>0</v>
      </c>
      <c r="G21" s="14">
        <f t="shared" si="1"/>
        <v>100</v>
      </c>
    </row>
    <row r="22" spans="1:7" ht="15.75" x14ac:dyDescent="0.25">
      <c r="A22" s="15" t="s">
        <v>40</v>
      </c>
      <c r="B22" s="16" t="s">
        <v>41</v>
      </c>
      <c r="C22" s="16" t="s">
        <v>42</v>
      </c>
      <c r="D22" s="17">
        <v>100</v>
      </c>
      <c r="E22" s="17">
        <v>0</v>
      </c>
      <c r="F22" s="17">
        <v>0</v>
      </c>
      <c r="G22" s="17">
        <f t="shared" si="1"/>
        <v>100</v>
      </c>
    </row>
    <row r="23" spans="1:7" ht="31.5" x14ac:dyDescent="0.25">
      <c r="A23" s="12"/>
      <c r="B23" s="13" t="s">
        <v>43</v>
      </c>
      <c r="C23" s="13" t="s">
        <v>44</v>
      </c>
      <c r="D23" s="14">
        <f t="shared" ref="D23:F24" si="4">D24</f>
        <v>14500</v>
      </c>
      <c r="E23" s="14">
        <f t="shared" si="4"/>
        <v>0</v>
      </c>
      <c r="F23" s="14">
        <f t="shared" si="4"/>
        <v>0</v>
      </c>
      <c r="G23" s="14">
        <f t="shared" si="1"/>
        <v>14500</v>
      </c>
    </row>
    <row r="24" spans="1:7" ht="15.75" x14ac:dyDescent="0.25">
      <c r="A24" s="12"/>
      <c r="B24" s="13" t="s">
        <v>45</v>
      </c>
      <c r="C24" s="13" t="s">
        <v>46</v>
      </c>
      <c r="D24" s="14">
        <f t="shared" si="4"/>
        <v>14500</v>
      </c>
      <c r="E24" s="14">
        <f t="shared" si="4"/>
        <v>0</v>
      </c>
      <c r="F24" s="14">
        <f t="shared" si="4"/>
        <v>0</v>
      </c>
      <c r="G24" s="14">
        <f t="shared" si="1"/>
        <v>14500</v>
      </c>
    </row>
    <row r="25" spans="1:7" ht="15.75" x14ac:dyDescent="0.25">
      <c r="A25" s="12"/>
      <c r="B25" s="13" t="s">
        <v>47</v>
      </c>
      <c r="C25" s="13" t="s">
        <v>48</v>
      </c>
      <c r="D25" s="14">
        <f>D26+D27+D28</f>
        <v>14500</v>
      </c>
      <c r="E25" s="14">
        <f>E26+E27+E28</f>
        <v>0</v>
      </c>
      <c r="F25" s="14">
        <f>F26+F27+F28</f>
        <v>0</v>
      </c>
      <c r="G25" s="14">
        <f t="shared" si="1"/>
        <v>14500</v>
      </c>
    </row>
    <row r="26" spans="1:7" ht="31.5" x14ac:dyDescent="0.25">
      <c r="A26" s="15" t="s">
        <v>49</v>
      </c>
      <c r="B26" s="16" t="s">
        <v>50</v>
      </c>
      <c r="C26" s="16" t="s">
        <v>51</v>
      </c>
      <c r="D26" s="17">
        <v>8500</v>
      </c>
      <c r="E26" s="17"/>
      <c r="F26" s="17">
        <v>0</v>
      </c>
      <c r="G26" s="17">
        <f t="shared" si="1"/>
        <v>8500</v>
      </c>
    </row>
    <row r="27" spans="1:7" ht="31.5" x14ac:dyDescent="0.25">
      <c r="A27" s="15" t="s">
        <v>52</v>
      </c>
      <c r="B27" s="16" t="s">
        <v>50</v>
      </c>
      <c r="C27" s="16" t="s">
        <v>53</v>
      </c>
      <c r="D27" s="17">
        <v>2000</v>
      </c>
      <c r="E27" s="17"/>
      <c r="F27" s="17">
        <v>0</v>
      </c>
      <c r="G27" s="17">
        <f t="shared" si="1"/>
        <v>2000</v>
      </c>
    </row>
    <row r="28" spans="1:7" ht="31.5" x14ac:dyDescent="0.25">
      <c r="A28" s="15" t="s">
        <v>54</v>
      </c>
      <c r="B28" s="16" t="s">
        <v>50</v>
      </c>
      <c r="C28" s="16" t="s">
        <v>55</v>
      </c>
      <c r="D28" s="17">
        <v>4000</v>
      </c>
      <c r="E28" s="17"/>
      <c r="F28" s="17">
        <v>0</v>
      </c>
      <c r="G28" s="17">
        <f t="shared" si="1"/>
        <v>4000</v>
      </c>
    </row>
    <row r="29" spans="1:7" ht="31.5" x14ac:dyDescent="0.25">
      <c r="A29" s="12"/>
      <c r="B29" s="13" t="s">
        <v>56</v>
      </c>
      <c r="C29" s="13" t="s">
        <v>57</v>
      </c>
      <c r="D29" s="14">
        <f t="shared" ref="D29:F30" si="5">D30</f>
        <v>76000</v>
      </c>
      <c r="E29" s="14">
        <f t="shared" si="5"/>
        <v>0</v>
      </c>
      <c r="F29" s="14">
        <f t="shared" si="5"/>
        <v>0</v>
      </c>
      <c r="G29" s="14">
        <f t="shared" si="1"/>
        <v>76000</v>
      </c>
    </row>
    <row r="30" spans="1:7" ht="31.5" x14ac:dyDescent="0.25">
      <c r="A30" s="12"/>
      <c r="B30" s="13" t="s">
        <v>58</v>
      </c>
      <c r="C30" s="13" t="s">
        <v>59</v>
      </c>
      <c r="D30" s="14">
        <f t="shared" si="5"/>
        <v>76000</v>
      </c>
      <c r="E30" s="14">
        <f t="shared" si="5"/>
        <v>0</v>
      </c>
      <c r="F30" s="14">
        <f t="shared" si="5"/>
        <v>0</v>
      </c>
      <c r="G30" s="14">
        <f t="shared" si="1"/>
        <v>76000</v>
      </c>
    </row>
    <row r="31" spans="1:7" ht="15.75" x14ac:dyDescent="0.25">
      <c r="A31" s="12"/>
      <c r="B31" s="13" t="s">
        <v>60</v>
      </c>
      <c r="C31" s="13" t="s">
        <v>61</v>
      </c>
      <c r="D31" s="14">
        <f>D32+D33+D34+D35+D36+D37</f>
        <v>76000</v>
      </c>
      <c r="E31" s="14">
        <f>E32+E33+E34+E35+E36+E37</f>
        <v>0</v>
      </c>
      <c r="F31" s="14">
        <f>F32+F33+F34+F35+F36+F37</f>
        <v>0</v>
      </c>
      <c r="G31" s="14">
        <f t="shared" si="1"/>
        <v>76000</v>
      </c>
    </row>
    <row r="32" spans="1:7" ht="15.75" x14ac:dyDescent="0.25">
      <c r="A32" s="15" t="s">
        <v>62</v>
      </c>
      <c r="B32" s="16" t="s">
        <v>63</v>
      </c>
      <c r="C32" s="16" t="s">
        <v>61</v>
      </c>
      <c r="D32" s="17">
        <v>0</v>
      </c>
      <c r="E32" s="17">
        <v>0</v>
      </c>
      <c r="F32" s="17"/>
      <c r="G32" s="17">
        <f t="shared" si="1"/>
        <v>0</v>
      </c>
    </row>
    <row r="33" spans="1:9" ht="15.75" x14ac:dyDescent="0.25">
      <c r="A33" s="15" t="s">
        <v>64</v>
      </c>
      <c r="B33" s="16" t="s">
        <v>63</v>
      </c>
      <c r="C33" s="16" t="s">
        <v>65</v>
      </c>
      <c r="D33" s="17">
        <v>11000</v>
      </c>
      <c r="E33" s="17"/>
      <c r="F33" s="17">
        <v>0</v>
      </c>
      <c r="G33" s="17">
        <f t="shared" si="1"/>
        <v>11000</v>
      </c>
    </row>
    <row r="34" spans="1:9" ht="31.5" x14ac:dyDescent="0.25">
      <c r="A34" s="15" t="s">
        <v>66</v>
      </c>
      <c r="B34" s="16" t="s">
        <v>63</v>
      </c>
      <c r="C34" s="16" t="s">
        <v>67</v>
      </c>
      <c r="D34" s="17">
        <v>40000</v>
      </c>
      <c r="E34" s="17"/>
      <c r="F34" s="17"/>
      <c r="G34" s="17">
        <f t="shared" si="1"/>
        <v>40000</v>
      </c>
      <c r="I34" s="18"/>
    </row>
    <row r="35" spans="1:9" ht="15.75" x14ac:dyDescent="0.25">
      <c r="A35" s="15" t="s">
        <v>68</v>
      </c>
      <c r="B35" s="16" t="s">
        <v>63</v>
      </c>
      <c r="C35" s="16" t="s">
        <v>69</v>
      </c>
      <c r="D35" s="17">
        <v>4000</v>
      </c>
      <c r="E35" s="17"/>
      <c r="F35" s="17">
        <v>0</v>
      </c>
      <c r="G35" s="17">
        <f t="shared" si="1"/>
        <v>4000</v>
      </c>
    </row>
    <row r="36" spans="1:9" ht="15.75" x14ac:dyDescent="0.25">
      <c r="A36" s="15" t="s">
        <v>70</v>
      </c>
      <c r="B36" s="16" t="s">
        <v>63</v>
      </c>
      <c r="C36" s="16" t="s">
        <v>71</v>
      </c>
      <c r="D36" s="17">
        <v>1000</v>
      </c>
      <c r="E36" s="17"/>
      <c r="F36" s="17">
        <v>0</v>
      </c>
      <c r="G36" s="17">
        <f t="shared" si="1"/>
        <v>1000</v>
      </c>
    </row>
    <row r="37" spans="1:9" ht="31.5" x14ac:dyDescent="0.25">
      <c r="A37" s="15" t="s">
        <v>72</v>
      </c>
      <c r="B37" s="16" t="s">
        <v>63</v>
      </c>
      <c r="C37" s="16" t="s">
        <v>73</v>
      </c>
      <c r="D37" s="17">
        <v>20000</v>
      </c>
      <c r="E37" s="17"/>
      <c r="F37" s="17">
        <v>0</v>
      </c>
      <c r="G37" s="17">
        <f t="shared" si="1"/>
        <v>20000</v>
      </c>
    </row>
    <row r="38" spans="1:9" ht="15.75" x14ac:dyDescent="0.25">
      <c r="A38" s="10" t="s">
        <v>19</v>
      </c>
      <c r="B38" s="10" t="s">
        <v>74</v>
      </c>
      <c r="C38" s="10" t="s">
        <v>75</v>
      </c>
      <c r="D38" s="11">
        <f>D39</f>
        <v>34000</v>
      </c>
      <c r="E38" s="11">
        <f>E39</f>
        <v>0</v>
      </c>
      <c r="F38" s="11">
        <f>F39</f>
        <v>0</v>
      </c>
      <c r="G38" s="11">
        <f>G39</f>
        <v>34000</v>
      </c>
    </row>
    <row r="39" spans="1:9" ht="15.75" x14ac:dyDescent="0.25">
      <c r="A39" s="12"/>
      <c r="B39" s="13" t="s">
        <v>22</v>
      </c>
      <c r="C39" s="13" t="s">
        <v>23</v>
      </c>
      <c r="D39" s="14">
        <f t="shared" ref="D39:F40" si="6">D40</f>
        <v>34000</v>
      </c>
      <c r="E39" s="14">
        <f t="shared" si="6"/>
        <v>0</v>
      </c>
      <c r="F39" s="14">
        <f t="shared" si="6"/>
        <v>0</v>
      </c>
      <c r="G39" s="14">
        <f t="shared" ref="G39:G59" si="7">D39+E39-F39</f>
        <v>34000</v>
      </c>
    </row>
    <row r="40" spans="1:9" ht="31.5" x14ac:dyDescent="0.25">
      <c r="A40" s="12"/>
      <c r="B40" s="13" t="s">
        <v>76</v>
      </c>
      <c r="C40" s="13" t="s">
        <v>77</v>
      </c>
      <c r="D40" s="14">
        <f t="shared" si="6"/>
        <v>34000</v>
      </c>
      <c r="E40" s="14">
        <f t="shared" si="6"/>
        <v>0</v>
      </c>
      <c r="F40" s="14">
        <f t="shared" si="6"/>
        <v>0</v>
      </c>
      <c r="G40" s="14">
        <f t="shared" si="7"/>
        <v>34000</v>
      </c>
    </row>
    <row r="41" spans="1:9" ht="31.5" x14ac:dyDescent="0.25">
      <c r="A41" s="12"/>
      <c r="B41" s="13" t="s">
        <v>78</v>
      </c>
      <c r="C41" s="13" t="s">
        <v>79</v>
      </c>
      <c r="D41" s="14">
        <f>D42+D45</f>
        <v>34000</v>
      </c>
      <c r="E41" s="14">
        <f>E42+E45</f>
        <v>0</v>
      </c>
      <c r="F41" s="14">
        <f>F42+F45</f>
        <v>0</v>
      </c>
      <c r="G41" s="14">
        <f t="shared" si="7"/>
        <v>34000</v>
      </c>
    </row>
    <row r="42" spans="1:9" ht="31.5" x14ac:dyDescent="0.25">
      <c r="A42" s="12"/>
      <c r="B42" s="13" t="s">
        <v>80</v>
      </c>
      <c r="C42" s="13" t="s">
        <v>81</v>
      </c>
      <c r="D42" s="14">
        <f>D43+D44</f>
        <v>14000</v>
      </c>
      <c r="E42" s="14">
        <f>E43+E44</f>
        <v>0</v>
      </c>
      <c r="F42" s="14">
        <f>F43+F44</f>
        <v>0</v>
      </c>
      <c r="G42" s="14">
        <f t="shared" si="7"/>
        <v>14000</v>
      </c>
    </row>
    <row r="43" spans="1:9" ht="31.5" x14ac:dyDescent="0.25">
      <c r="A43" s="15" t="s">
        <v>82</v>
      </c>
      <c r="B43" s="16" t="s">
        <v>83</v>
      </c>
      <c r="C43" s="16" t="s">
        <v>84</v>
      </c>
      <c r="D43" s="17">
        <v>4000</v>
      </c>
      <c r="E43" s="17">
        <v>0</v>
      </c>
      <c r="F43" s="17">
        <v>0</v>
      </c>
      <c r="G43" s="17">
        <f t="shared" si="7"/>
        <v>4000</v>
      </c>
    </row>
    <row r="44" spans="1:9" ht="31.5" x14ac:dyDescent="0.25">
      <c r="A44" s="15" t="s">
        <v>85</v>
      </c>
      <c r="B44" s="15">
        <v>63613</v>
      </c>
      <c r="C44" s="16" t="s">
        <v>86</v>
      </c>
      <c r="D44" s="17">
        <v>10000</v>
      </c>
      <c r="E44" s="17">
        <v>0</v>
      </c>
      <c r="F44" s="17">
        <v>0</v>
      </c>
      <c r="G44" s="17">
        <f t="shared" si="7"/>
        <v>10000</v>
      </c>
    </row>
    <row r="45" spans="1:9" ht="31.5" x14ac:dyDescent="0.25">
      <c r="A45" s="12"/>
      <c r="B45" s="13" t="s">
        <v>87</v>
      </c>
      <c r="C45" s="13" t="s">
        <v>88</v>
      </c>
      <c r="D45" s="14">
        <f>D46</f>
        <v>20000</v>
      </c>
      <c r="E45" s="14">
        <f>E46</f>
        <v>0</v>
      </c>
      <c r="F45" s="14">
        <f>F46</f>
        <v>0</v>
      </c>
      <c r="G45" s="14">
        <f t="shared" si="7"/>
        <v>20000</v>
      </c>
    </row>
    <row r="46" spans="1:9" ht="31.5" x14ac:dyDescent="0.25">
      <c r="A46" s="15" t="s">
        <v>89</v>
      </c>
      <c r="B46" s="16" t="s">
        <v>90</v>
      </c>
      <c r="C46" s="16" t="s">
        <v>91</v>
      </c>
      <c r="D46" s="17">
        <v>20000</v>
      </c>
      <c r="E46" s="17">
        <v>0</v>
      </c>
      <c r="F46" s="17">
        <v>0</v>
      </c>
      <c r="G46" s="17">
        <f t="shared" si="7"/>
        <v>20000</v>
      </c>
    </row>
    <row r="47" spans="1:9" ht="15.75" x14ac:dyDescent="0.25">
      <c r="A47" s="10" t="s">
        <v>19</v>
      </c>
      <c r="B47" s="10" t="s">
        <v>92</v>
      </c>
      <c r="C47" s="10" t="s">
        <v>93</v>
      </c>
      <c r="D47" s="11">
        <f t="shared" ref="D47:F50" si="8">D48</f>
        <v>2000</v>
      </c>
      <c r="E47" s="11">
        <f t="shared" si="8"/>
        <v>0</v>
      </c>
      <c r="F47" s="11">
        <f t="shared" si="8"/>
        <v>0</v>
      </c>
      <c r="G47" s="11">
        <f t="shared" si="7"/>
        <v>2000</v>
      </c>
    </row>
    <row r="48" spans="1:9" ht="15.75" x14ac:dyDescent="0.25">
      <c r="A48" s="12"/>
      <c r="B48" s="13" t="s">
        <v>22</v>
      </c>
      <c r="C48" s="13" t="s">
        <v>23</v>
      </c>
      <c r="D48" s="14">
        <f t="shared" si="8"/>
        <v>2000</v>
      </c>
      <c r="E48" s="14">
        <f t="shared" si="8"/>
        <v>0</v>
      </c>
      <c r="F48" s="14">
        <f t="shared" si="8"/>
        <v>0</v>
      </c>
      <c r="G48" s="14">
        <f t="shared" si="7"/>
        <v>2000</v>
      </c>
    </row>
    <row r="49" spans="1:7" ht="31.5" x14ac:dyDescent="0.25">
      <c r="A49" s="12"/>
      <c r="B49" s="13" t="s">
        <v>56</v>
      </c>
      <c r="C49" s="13" t="s">
        <v>57</v>
      </c>
      <c r="D49" s="14">
        <f t="shared" si="8"/>
        <v>2000</v>
      </c>
      <c r="E49" s="14">
        <f t="shared" si="8"/>
        <v>0</v>
      </c>
      <c r="F49" s="14">
        <f t="shared" si="8"/>
        <v>0</v>
      </c>
      <c r="G49" s="14">
        <f t="shared" si="7"/>
        <v>2000</v>
      </c>
    </row>
    <row r="50" spans="1:7" ht="31.5" x14ac:dyDescent="0.25">
      <c r="A50" s="12"/>
      <c r="B50" s="13" t="s">
        <v>94</v>
      </c>
      <c r="C50" s="13" t="s">
        <v>95</v>
      </c>
      <c r="D50" s="14">
        <f t="shared" si="8"/>
        <v>2000</v>
      </c>
      <c r="E50" s="14">
        <f t="shared" si="8"/>
        <v>0</v>
      </c>
      <c r="F50" s="14">
        <f t="shared" si="8"/>
        <v>0</v>
      </c>
      <c r="G50" s="14">
        <f t="shared" si="7"/>
        <v>2000</v>
      </c>
    </row>
    <row r="51" spans="1:7" ht="15.75" x14ac:dyDescent="0.25">
      <c r="A51" s="12"/>
      <c r="B51" s="13" t="s">
        <v>96</v>
      </c>
      <c r="C51" s="13" t="s">
        <v>97</v>
      </c>
      <c r="D51" s="14">
        <f>D52+D53</f>
        <v>2000</v>
      </c>
      <c r="E51" s="14">
        <f>E52+E53</f>
        <v>0</v>
      </c>
      <c r="F51" s="14">
        <f>F52+F53</f>
        <v>0</v>
      </c>
      <c r="G51" s="14">
        <f t="shared" si="7"/>
        <v>2000</v>
      </c>
    </row>
    <row r="52" spans="1:7" ht="15.75" x14ac:dyDescent="0.25">
      <c r="A52" s="15" t="s">
        <v>98</v>
      </c>
      <c r="B52" s="16" t="s">
        <v>99</v>
      </c>
      <c r="C52" s="16" t="s">
        <v>100</v>
      </c>
      <c r="D52" s="17">
        <v>0</v>
      </c>
      <c r="E52" s="17">
        <v>0</v>
      </c>
      <c r="F52" s="17">
        <v>0</v>
      </c>
      <c r="G52" s="17">
        <f t="shared" si="7"/>
        <v>0</v>
      </c>
    </row>
    <row r="53" spans="1:7" ht="15.75" x14ac:dyDescent="0.25">
      <c r="A53" s="15" t="s">
        <v>101</v>
      </c>
      <c r="B53" s="16" t="s">
        <v>102</v>
      </c>
      <c r="C53" s="16" t="s">
        <v>103</v>
      </c>
      <c r="D53" s="17">
        <v>2000</v>
      </c>
      <c r="E53" s="17">
        <v>0</v>
      </c>
      <c r="F53" s="17">
        <v>0</v>
      </c>
      <c r="G53" s="17">
        <f t="shared" si="7"/>
        <v>2000</v>
      </c>
    </row>
    <row r="54" spans="1:7" ht="31.5" x14ac:dyDescent="0.25">
      <c r="A54" s="10" t="s">
        <v>19</v>
      </c>
      <c r="B54" s="10" t="s">
        <v>104</v>
      </c>
      <c r="C54" s="10" t="s">
        <v>105</v>
      </c>
      <c r="D54" s="11">
        <f t="shared" ref="D54:F58" si="9">D55</f>
        <v>15000</v>
      </c>
      <c r="E54" s="11">
        <f t="shared" si="9"/>
        <v>0</v>
      </c>
      <c r="F54" s="11">
        <f t="shared" si="9"/>
        <v>0</v>
      </c>
      <c r="G54" s="11">
        <f t="shared" si="7"/>
        <v>15000</v>
      </c>
    </row>
    <row r="55" spans="1:7" ht="15.75" x14ac:dyDescent="0.25">
      <c r="A55" s="12"/>
      <c r="B55" s="13" t="s">
        <v>22</v>
      </c>
      <c r="C55" s="13" t="s">
        <v>23</v>
      </c>
      <c r="D55" s="14">
        <f t="shared" si="9"/>
        <v>15000</v>
      </c>
      <c r="E55" s="14">
        <f t="shared" si="9"/>
        <v>0</v>
      </c>
      <c r="F55" s="14">
        <f t="shared" si="9"/>
        <v>0</v>
      </c>
      <c r="G55" s="14">
        <f t="shared" si="7"/>
        <v>15000</v>
      </c>
    </row>
    <row r="56" spans="1:7" ht="31.5" x14ac:dyDescent="0.25">
      <c r="A56" s="12"/>
      <c r="B56" s="13" t="s">
        <v>24</v>
      </c>
      <c r="C56" s="13" t="s">
        <v>25</v>
      </c>
      <c r="D56" s="14">
        <f t="shared" si="9"/>
        <v>15000</v>
      </c>
      <c r="E56" s="14">
        <f t="shared" si="9"/>
        <v>0</v>
      </c>
      <c r="F56" s="14">
        <f t="shared" si="9"/>
        <v>0</v>
      </c>
      <c r="G56" s="14">
        <f t="shared" si="7"/>
        <v>15000</v>
      </c>
    </row>
    <row r="57" spans="1:7" ht="31.5" x14ac:dyDescent="0.25">
      <c r="A57" s="12"/>
      <c r="B57" s="13" t="s">
        <v>26</v>
      </c>
      <c r="C57" s="13" t="s">
        <v>27</v>
      </c>
      <c r="D57" s="14">
        <f t="shared" si="9"/>
        <v>15000</v>
      </c>
      <c r="E57" s="14">
        <f t="shared" si="9"/>
        <v>0</v>
      </c>
      <c r="F57" s="14">
        <f t="shared" si="9"/>
        <v>0</v>
      </c>
      <c r="G57" s="14">
        <f t="shared" si="7"/>
        <v>15000</v>
      </c>
    </row>
    <row r="58" spans="1:7" ht="31.5" x14ac:dyDescent="0.25">
      <c r="A58" s="12"/>
      <c r="B58" s="13" t="s">
        <v>106</v>
      </c>
      <c r="C58" s="13" t="s">
        <v>107</v>
      </c>
      <c r="D58" s="14">
        <f t="shared" si="9"/>
        <v>15000</v>
      </c>
      <c r="E58" s="14">
        <f t="shared" si="9"/>
        <v>0</v>
      </c>
      <c r="F58" s="14">
        <f t="shared" si="9"/>
        <v>0</v>
      </c>
      <c r="G58" s="14">
        <f t="shared" si="7"/>
        <v>15000</v>
      </c>
    </row>
    <row r="59" spans="1:7" ht="61.5" customHeight="1" x14ac:dyDescent="0.25">
      <c r="A59" s="15" t="s">
        <v>108</v>
      </c>
      <c r="B59" s="16" t="s">
        <v>109</v>
      </c>
      <c r="C59" s="16" t="s">
        <v>107</v>
      </c>
      <c r="D59" s="17">
        <v>15000</v>
      </c>
      <c r="E59" s="17">
        <v>0</v>
      </c>
      <c r="F59" s="17">
        <v>0</v>
      </c>
      <c r="G59" s="17">
        <f t="shared" si="7"/>
        <v>15000</v>
      </c>
    </row>
    <row r="60" spans="1:7" ht="170.25" customHeight="1" x14ac:dyDescent="0.25">
      <c r="A60" s="15"/>
      <c r="B60" s="16"/>
      <c r="C60" s="16"/>
      <c r="D60" s="17"/>
      <c r="E60" s="17"/>
      <c r="F60" s="17"/>
      <c r="G60" s="17"/>
    </row>
    <row r="61" spans="1:7" ht="15.75" x14ac:dyDescent="0.25">
      <c r="A61" s="4" t="s">
        <v>3</v>
      </c>
      <c r="B61" s="4" t="s">
        <v>4</v>
      </c>
      <c r="C61" s="5"/>
      <c r="D61" s="5" t="s">
        <v>5</v>
      </c>
      <c r="E61" s="5" t="s">
        <v>6</v>
      </c>
      <c r="F61" s="5" t="s">
        <v>7</v>
      </c>
      <c r="G61" s="5" t="s">
        <v>8</v>
      </c>
    </row>
    <row r="62" spans="1:7" ht="19.5" customHeight="1" x14ac:dyDescent="0.25">
      <c r="A62" s="4"/>
      <c r="B62" s="4" t="s">
        <v>9</v>
      </c>
      <c r="C62" s="5" t="s">
        <v>110</v>
      </c>
      <c r="D62" s="5" t="s">
        <v>11</v>
      </c>
      <c r="E62" s="5"/>
      <c r="F62" s="5"/>
      <c r="G62" s="5" t="s">
        <v>11</v>
      </c>
    </row>
    <row r="63" spans="1:7" ht="15.75" x14ac:dyDescent="0.25">
      <c r="A63" s="6"/>
      <c r="B63" s="6"/>
      <c r="C63" s="6" t="s">
        <v>111</v>
      </c>
      <c r="D63" s="7">
        <f t="shared" ref="D63:F67" si="10">D64</f>
        <v>1065880</v>
      </c>
      <c r="E63" s="7">
        <f t="shared" si="10"/>
        <v>18500</v>
      </c>
      <c r="F63" s="7">
        <f t="shared" si="10"/>
        <v>18500</v>
      </c>
      <c r="G63" s="7">
        <f t="shared" ref="G63:G73" si="11">D63+E63-F63</f>
        <v>1065880</v>
      </c>
    </row>
    <row r="64" spans="1:7" ht="15.75" x14ac:dyDescent="0.25">
      <c r="A64" s="8" t="s">
        <v>13</v>
      </c>
      <c r="B64" s="8" t="s">
        <v>112</v>
      </c>
      <c r="C64" s="8" t="s">
        <v>113</v>
      </c>
      <c r="D64" s="9">
        <f t="shared" si="10"/>
        <v>1065880</v>
      </c>
      <c r="E64" s="9">
        <f t="shared" si="10"/>
        <v>18500</v>
      </c>
      <c r="F64" s="9">
        <f t="shared" si="10"/>
        <v>18500</v>
      </c>
      <c r="G64" s="9">
        <f t="shared" si="11"/>
        <v>1065880</v>
      </c>
    </row>
    <row r="65" spans="1:7" ht="15.75" x14ac:dyDescent="0.25">
      <c r="A65" s="8" t="s">
        <v>16</v>
      </c>
      <c r="B65" s="8" t="s">
        <v>114</v>
      </c>
      <c r="C65" s="8" t="s">
        <v>115</v>
      </c>
      <c r="D65" s="9">
        <f t="shared" si="10"/>
        <v>1065880</v>
      </c>
      <c r="E65" s="9">
        <f t="shared" si="10"/>
        <v>18500</v>
      </c>
      <c r="F65" s="9">
        <f t="shared" si="10"/>
        <v>18500</v>
      </c>
      <c r="G65" s="9">
        <f t="shared" si="11"/>
        <v>1065880</v>
      </c>
    </row>
    <row r="66" spans="1:7" ht="47.25" x14ac:dyDescent="0.25">
      <c r="A66" s="19" t="s">
        <v>116</v>
      </c>
      <c r="B66" s="19" t="s">
        <v>117</v>
      </c>
      <c r="C66" s="19" t="s">
        <v>118</v>
      </c>
      <c r="D66" s="20">
        <f t="shared" si="10"/>
        <v>1065880</v>
      </c>
      <c r="E66" s="20">
        <f t="shared" si="10"/>
        <v>18500</v>
      </c>
      <c r="F66" s="20">
        <f t="shared" si="10"/>
        <v>18500</v>
      </c>
      <c r="G66" s="20">
        <f t="shared" si="11"/>
        <v>1065880</v>
      </c>
    </row>
    <row r="67" spans="1:7" ht="31.5" x14ac:dyDescent="0.25">
      <c r="A67" s="19" t="s">
        <v>119</v>
      </c>
      <c r="B67" s="19" t="s">
        <v>120</v>
      </c>
      <c r="C67" s="19" t="s">
        <v>115</v>
      </c>
      <c r="D67" s="20">
        <f t="shared" si="10"/>
        <v>1065880</v>
      </c>
      <c r="E67" s="20">
        <f t="shared" si="10"/>
        <v>18500</v>
      </c>
      <c r="F67" s="20">
        <f t="shared" si="10"/>
        <v>18500</v>
      </c>
      <c r="G67" s="20">
        <f t="shared" si="11"/>
        <v>1065880</v>
      </c>
    </row>
    <row r="68" spans="1:7" ht="15.75" x14ac:dyDescent="0.25">
      <c r="A68" s="21" t="s">
        <v>121</v>
      </c>
      <c r="B68" s="21" t="s">
        <v>122</v>
      </c>
      <c r="C68" s="21" t="s">
        <v>123</v>
      </c>
      <c r="D68" s="22">
        <f>D69+D90+D199+D226+D243+D261+D289+D322+D344+D356+D366</f>
        <v>1065880</v>
      </c>
      <c r="E68" s="22">
        <f>E69+E90+E199+E226+E243+E261+E289+E322+E344+E356+E366</f>
        <v>18500</v>
      </c>
      <c r="F68" s="22">
        <f>F69+F90+F199+F226+F243+F261+F289+F322+F344+F356+F366</f>
        <v>18500</v>
      </c>
      <c r="G68" s="22">
        <f t="shared" si="11"/>
        <v>1065880</v>
      </c>
    </row>
    <row r="69" spans="1:7" ht="15.75" x14ac:dyDescent="0.25">
      <c r="A69" s="21" t="s">
        <v>124</v>
      </c>
      <c r="B69" s="21" t="s">
        <v>125</v>
      </c>
      <c r="C69" s="21" t="s">
        <v>126</v>
      </c>
      <c r="D69" s="22">
        <f t="shared" ref="D69:F71" si="12">D70</f>
        <v>732090</v>
      </c>
      <c r="E69" s="22">
        <f t="shared" si="12"/>
        <v>5000</v>
      </c>
      <c r="F69" s="22">
        <f t="shared" si="12"/>
        <v>5000</v>
      </c>
      <c r="G69" s="22">
        <f t="shared" si="11"/>
        <v>732090</v>
      </c>
    </row>
    <row r="70" spans="1:7" ht="15.75" x14ac:dyDescent="0.25">
      <c r="A70" s="10" t="s">
        <v>19</v>
      </c>
      <c r="B70" s="10" t="s">
        <v>20</v>
      </c>
      <c r="C70" s="10" t="s">
        <v>21</v>
      </c>
      <c r="D70" s="11">
        <f t="shared" si="12"/>
        <v>732090</v>
      </c>
      <c r="E70" s="11">
        <f t="shared" si="12"/>
        <v>5000</v>
      </c>
      <c r="F70" s="11">
        <f t="shared" si="12"/>
        <v>5000</v>
      </c>
      <c r="G70" s="11">
        <f t="shared" si="11"/>
        <v>732090</v>
      </c>
    </row>
    <row r="71" spans="1:7" s="13" customFormat="1" ht="15.75" x14ac:dyDescent="0.25">
      <c r="A71" s="12"/>
      <c r="B71" s="13" t="s">
        <v>127</v>
      </c>
      <c r="C71" s="13" t="s">
        <v>128</v>
      </c>
      <c r="D71" s="14">
        <f t="shared" si="12"/>
        <v>732090</v>
      </c>
      <c r="E71" s="14">
        <f t="shared" si="12"/>
        <v>5000</v>
      </c>
      <c r="F71" s="14">
        <f t="shared" si="12"/>
        <v>5000</v>
      </c>
      <c r="G71" s="14">
        <f t="shared" si="11"/>
        <v>732090</v>
      </c>
    </row>
    <row r="72" spans="1:7" s="13" customFormat="1" ht="15.75" x14ac:dyDescent="0.25">
      <c r="A72" s="12"/>
      <c r="B72" s="13" t="s">
        <v>129</v>
      </c>
      <c r="C72" s="13" t="s">
        <v>130</v>
      </c>
      <c r="D72" s="14">
        <f>D73+D79+D84</f>
        <v>732090</v>
      </c>
      <c r="E72" s="14">
        <f>E73+E79+E84</f>
        <v>5000</v>
      </c>
      <c r="F72" s="14">
        <f>F73+F79+F84</f>
        <v>5000</v>
      </c>
      <c r="G72" s="14">
        <f t="shared" si="11"/>
        <v>732090</v>
      </c>
    </row>
    <row r="73" spans="1:7" s="13" customFormat="1" ht="15.75" x14ac:dyDescent="0.25">
      <c r="A73" s="12"/>
      <c r="B73" s="13" t="s">
        <v>131</v>
      </c>
      <c r="C73" s="13" t="s">
        <v>132</v>
      </c>
      <c r="D73" s="14">
        <f>D74+D76</f>
        <v>624650</v>
      </c>
      <c r="E73" s="14">
        <f>E74+E76</f>
        <v>5000</v>
      </c>
      <c r="F73" s="14">
        <f>F74+F76</f>
        <v>5000</v>
      </c>
      <c r="G73" s="14">
        <f t="shared" si="11"/>
        <v>624650</v>
      </c>
    </row>
    <row r="74" spans="1:7" s="13" customFormat="1" ht="15.75" x14ac:dyDescent="0.25">
      <c r="A74" s="12"/>
      <c r="B74" s="13" t="s">
        <v>133</v>
      </c>
      <c r="C74" s="13" t="s">
        <v>134</v>
      </c>
      <c r="D74" s="14">
        <f>D75</f>
        <v>624650</v>
      </c>
      <c r="E74" s="14">
        <f>E75</f>
        <v>0</v>
      </c>
      <c r="F74" s="14">
        <f>F75</f>
        <v>5000</v>
      </c>
      <c r="G74" s="14">
        <f>G75</f>
        <v>619650</v>
      </c>
    </row>
    <row r="75" spans="1:7" s="16" customFormat="1" ht="15.75" x14ac:dyDescent="0.25">
      <c r="A75" s="15" t="s">
        <v>135</v>
      </c>
      <c r="B75" s="16" t="s">
        <v>136</v>
      </c>
      <c r="C75" s="16" t="s">
        <v>137</v>
      </c>
      <c r="D75" s="17">
        <v>624650</v>
      </c>
      <c r="E75" s="17">
        <v>0</v>
      </c>
      <c r="F75" s="23">
        <v>5000</v>
      </c>
      <c r="G75" s="17">
        <f t="shared" ref="G75:G106" si="13">D75+E75-F75</f>
        <v>619650</v>
      </c>
    </row>
    <row r="76" spans="1:7" ht="15.75" x14ac:dyDescent="0.25">
      <c r="A76" s="15"/>
      <c r="B76" s="12">
        <v>3113</v>
      </c>
      <c r="C76" s="13" t="s">
        <v>138</v>
      </c>
      <c r="D76" s="14">
        <f>D77</f>
        <v>0</v>
      </c>
      <c r="E76" s="14">
        <f>E77</f>
        <v>5000</v>
      </c>
      <c r="F76" s="14">
        <f>F77</f>
        <v>0</v>
      </c>
      <c r="G76" s="14">
        <f t="shared" si="13"/>
        <v>5000</v>
      </c>
    </row>
    <row r="77" spans="1:7" ht="15.75" x14ac:dyDescent="0.25">
      <c r="A77" s="24" t="s">
        <v>139</v>
      </c>
      <c r="B77" s="15">
        <v>31131</v>
      </c>
      <c r="C77" s="16" t="s">
        <v>138</v>
      </c>
      <c r="D77" s="17">
        <v>0</v>
      </c>
      <c r="E77" s="23">
        <v>5000</v>
      </c>
      <c r="F77" s="17"/>
      <c r="G77" s="17">
        <f t="shared" si="13"/>
        <v>5000</v>
      </c>
    </row>
    <row r="78" spans="1:7" s="13" customFormat="1" ht="15.75" x14ac:dyDescent="0.25">
      <c r="A78" s="12"/>
      <c r="B78" s="13" t="s">
        <v>140</v>
      </c>
      <c r="C78" s="13" t="s">
        <v>141</v>
      </c>
      <c r="D78" s="14">
        <f>D79</f>
        <v>0</v>
      </c>
      <c r="E78" s="14">
        <f>E79</f>
        <v>0</v>
      </c>
      <c r="F78" s="14">
        <f>F79</f>
        <v>0</v>
      </c>
      <c r="G78" s="14">
        <f t="shared" si="13"/>
        <v>0</v>
      </c>
    </row>
    <row r="79" spans="1:7" s="13" customFormat="1" ht="15.75" x14ac:dyDescent="0.25">
      <c r="A79" s="12"/>
      <c r="B79" s="13" t="s">
        <v>142</v>
      </c>
      <c r="C79" s="13" t="s">
        <v>141</v>
      </c>
      <c r="D79" s="14">
        <f>D80+D81+D82+D83</f>
        <v>0</v>
      </c>
      <c r="E79" s="14">
        <f>E80+E81+E82+E83</f>
        <v>0</v>
      </c>
      <c r="F79" s="14">
        <f>F80+F81+F82+F83</f>
        <v>0</v>
      </c>
      <c r="G79" s="14">
        <f t="shared" si="13"/>
        <v>0</v>
      </c>
    </row>
    <row r="80" spans="1:7" s="16" customFormat="1" ht="15.75" x14ac:dyDescent="0.25">
      <c r="A80" s="15" t="s">
        <v>143</v>
      </c>
      <c r="B80" s="16" t="s">
        <v>144</v>
      </c>
      <c r="C80" s="16" t="s">
        <v>145</v>
      </c>
      <c r="D80" s="17">
        <v>0</v>
      </c>
      <c r="E80" s="17">
        <v>0</v>
      </c>
      <c r="F80" s="17">
        <v>0</v>
      </c>
      <c r="G80" s="17">
        <f t="shared" si="13"/>
        <v>0</v>
      </c>
    </row>
    <row r="81" spans="1:7" s="16" customFormat="1" ht="15.75" x14ac:dyDescent="0.25">
      <c r="A81" s="15" t="s">
        <v>146</v>
      </c>
      <c r="B81" s="16" t="s">
        <v>144</v>
      </c>
      <c r="C81" s="16" t="s">
        <v>147</v>
      </c>
      <c r="D81" s="17">
        <v>0</v>
      </c>
      <c r="E81" s="17">
        <v>0</v>
      </c>
      <c r="F81" s="17">
        <v>0</v>
      </c>
      <c r="G81" s="17">
        <f t="shared" si="13"/>
        <v>0</v>
      </c>
    </row>
    <row r="82" spans="1:7" s="16" customFormat="1" ht="15.75" x14ac:dyDescent="0.25">
      <c r="A82" s="15" t="s">
        <v>148</v>
      </c>
      <c r="B82" s="16" t="s">
        <v>149</v>
      </c>
      <c r="C82" s="16" t="s">
        <v>150</v>
      </c>
      <c r="D82" s="17">
        <v>0</v>
      </c>
      <c r="E82" s="17">
        <v>0</v>
      </c>
      <c r="F82" s="17">
        <v>0</v>
      </c>
      <c r="G82" s="17">
        <f t="shared" si="13"/>
        <v>0</v>
      </c>
    </row>
    <row r="83" spans="1:7" s="16" customFormat="1" ht="15.75" x14ac:dyDescent="0.25">
      <c r="A83" s="15" t="s">
        <v>151</v>
      </c>
      <c r="B83" s="16" t="s">
        <v>152</v>
      </c>
      <c r="C83" s="16" t="s">
        <v>153</v>
      </c>
      <c r="D83" s="17">
        <v>0</v>
      </c>
      <c r="E83" s="17">
        <v>0</v>
      </c>
      <c r="F83" s="17">
        <v>0</v>
      </c>
      <c r="G83" s="17">
        <f t="shared" si="13"/>
        <v>0</v>
      </c>
    </row>
    <row r="84" spans="1:7" s="13" customFormat="1" ht="15.75" x14ac:dyDescent="0.25">
      <c r="A84" s="12"/>
      <c r="B84" s="13" t="s">
        <v>154</v>
      </c>
      <c r="C84" s="13" t="s">
        <v>155</v>
      </c>
      <c r="D84" s="14">
        <f>D85+D88</f>
        <v>107440</v>
      </c>
      <c r="E84" s="14">
        <f>E85+E88</f>
        <v>0</v>
      </c>
      <c r="F84" s="14">
        <f>F85+F88</f>
        <v>0</v>
      </c>
      <c r="G84" s="14">
        <f t="shared" si="13"/>
        <v>107440</v>
      </c>
    </row>
    <row r="85" spans="1:7" s="13" customFormat="1" ht="15.75" x14ac:dyDescent="0.25">
      <c r="A85" s="12"/>
      <c r="B85" s="13" t="s">
        <v>156</v>
      </c>
      <c r="C85" s="13" t="s">
        <v>157</v>
      </c>
      <c r="D85" s="14">
        <f>D86+D87</f>
        <v>96820</v>
      </c>
      <c r="E85" s="14">
        <f>E86+E87</f>
        <v>0</v>
      </c>
      <c r="F85" s="14">
        <f>F86+F87</f>
        <v>0</v>
      </c>
      <c r="G85" s="14">
        <f t="shared" si="13"/>
        <v>96820</v>
      </c>
    </row>
    <row r="86" spans="1:7" s="16" customFormat="1" ht="15.75" x14ac:dyDescent="0.25">
      <c r="A86" s="15" t="s">
        <v>158</v>
      </c>
      <c r="B86" s="16" t="s">
        <v>159</v>
      </c>
      <c r="C86" s="16" t="s">
        <v>157</v>
      </c>
      <c r="D86" s="17">
        <v>93697</v>
      </c>
      <c r="E86" s="17">
        <v>0</v>
      </c>
      <c r="F86" s="17">
        <v>0</v>
      </c>
      <c r="G86" s="17">
        <f t="shared" si="13"/>
        <v>93697</v>
      </c>
    </row>
    <row r="87" spans="1:7" s="16" customFormat="1" ht="31.5" x14ac:dyDescent="0.25">
      <c r="A87" s="15" t="s">
        <v>160</v>
      </c>
      <c r="B87" s="16" t="s">
        <v>161</v>
      </c>
      <c r="C87" s="16" t="s">
        <v>162</v>
      </c>
      <c r="D87" s="17">
        <v>3123</v>
      </c>
      <c r="E87" s="17">
        <v>0</v>
      </c>
      <c r="F87" s="17">
        <v>0</v>
      </c>
      <c r="G87" s="17">
        <f t="shared" si="13"/>
        <v>3123</v>
      </c>
    </row>
    <row r="88" spans="1:7" s="13" customFormat="1" ht="31.5" x14ac:dyDescent="0.25">
      <c r="A88" s="12"/>
      <c r="B88" s="13" t="s">
        <v>163</v>
      </c>
      <c r="C88" s="13" t="s">
        <v>164</v>
      </c>
      <c r="D88" s="14">
        <f>D89</f>
        <v>10620</v>
      </c>
      <c r="E88" s="14">
        <f>E89</f>
        <v>0</v>
      </c>
      <c r="F88" s="14">
        <f>F89</f>
        <v>0</v>
      </c>
      <c r="G88" s="14">
        <f t="shared" si="13"/>
        <v>10620</v>
      </c>
    </row>
    <row r="89" spans="1:7" s="16" customFormat="1" ht="15.75" x14ac:dyDescent="0.25">
      <c r="A89" s="15" t="s">
        <v>165</v>
      </c>
      <c r="B89" s="16" t="s">
        <v>166</v>
      </c>
      <c r="C89" s="16" t="s">
        <v>164</v>
      </c>
      <c r="D89" s="17">
        <v>10620</v>
      </c>
      <c r="E89" s="17">
        <v>0</v>
      </c>
      <c r="F89" s="17">
        <v>0</v>
      </c>
      <c r="G89" s="17">
        <f t="shared" si="13"/>
        <v>10620</v>
      </c>
    </row>
    <row r="90" spans="1:7" ht="15.75" x14ac:dyDescent="0.25">
      <c r="A90" s="21" t="s">
        <v>124</v>
      </c>
      <c r="B90" s="21" t="s">
        <v>167</v>
      </c>
      <c r="C90" s="21" t="s">
        <v>168</v>
      </c>
      <c r="D90" s="22">
        <f>D91+D157</f>
        <v>173090</v>
      </c>
      <c r="E90" s="22">
        <f>E91+E157</f>
        <v>7300</v>
      </c>
      <c r="F90" s="22">
        <f>F91+F157</f>
        <v>6300</v>
      </c>
      <c r="G90" s="22">
        <f t="shared" si="13"/>
        <v>174090</v>
      </c>
    </row>
    <row r="91" spans="1:7" ht="15.75" x14ac:dyDescent="0.25">
      <c r="A91" s="10" t="s">
        <v>19</v>
      </c>
      <c r="B91" s="10" t="s">
        <v>20</v>
      </c>
      <c r="C91" s="10" t="s">
        <v>21</v>
      </c>
      <c r="D91" s="11">
        <f>D92</f>
        <v>140690</v>
      </c>
      <c r="E91" s="11">
        <f>E92</f>
        <v>5300</v>
      </c>
      <c r="F91" s="11">
        <f>F92</f>
        <v>4300</v>
      </c>
      <c r="G91" s="11">
        <f t="shared" si="13"/>
        <v>141690</v>
      </c>
    </row>
    <row r="92" spans="1:7" s="13" customFormat="1" ht="15.75" x14ac:dyDescent="0.25">
      <c r="A92" s="12"/>
      <c r="B92" s="13" t="s">
        <v>127</v>
      </c>
      <c r="C92" s="13" t="s">
        <v>128</v>
      </c>
      <c r="D92" s="14">
        <f>D93+D150</f>
        <v>140690</v>
      </c>
      <c r="E92" s="14">
        <f>E93+E150</f>
        <v>5300</v>
      </c>
      <c r="F92" s="14">
        <f>F93+F150</f>
        <v>4300</v>
      </c>
      <c r="G92" s="14">
        <f t="shared" si="13"/>
        <v>141690</v>
      </c>
    </row>
    <row r="93" spans="1:7" s="13" customFormat="1" ht="15.75" x14ac:dyDescent="0.25">
      <c r="A93" s="12"/>
      <c r="B93" s="13" t="s">
        <v>169</v>
      </c>
      <c r="C93" s="13" t="s">
        <v>170</v>
      </c>
      <c r="D93" s="14">
        <f>D94+D106+D117+D141</f>
        <v>138590</v>
      </c>
      <c r="E93" s="14">
        <f>E94+E106+E117+E141</f>
        <v>5300</v>
      </c>
      <c r="F93" s="14">
        <f>F94+F106+F117+F141</f>
        <v>4300</v>
      </c>
      <c r="G93" s="14">
        <f t="shared" si="13"/>
        <v>139590</v>
      </c>
    </row>
    <row r="94" spans="1:7" s="13" customFormat="1" ht="15.75" x14ac:dyDescent="0.25">
      <c r="A94" s="12"/>
      <c r="B94" s="13" t="s">
        <v>171</v>
      </c>
      <c r="C94" s="13" t="s">
        <v>172</v>
      </c>
      <c r="D94" s="14">
        <f>D95+D99+D101+D104</f>
        <v>14540</v>
      </c>
      <c r="E94" s="14">
        <f>E95+E99+E101+E104</f>
        <v>1100</v>
      </c>
      <c r="F94" s="14">
        <f>F95+F99+F101+F104</f>
        <v>0</v>
      </c>
      <c r="G94" s="14">
        <f t="shared" si="13"/>
        <v>15640</v>
      </c>
    </row>
    <row r="95" spans="1:7" s="13" customFormat="1" ht="15.75" x14ac:dyDescent="0.25">
      <c r="A95" s="12"/>
      <c r="B95" s="13" t="s">
        <v>173</v>
      </c>
      <c r="C95" s="13" t="s">
        <v>174</v>
      </c>
      <c r="D95" s="14">
        <f>D96+D97+D98</f>
        <v>940</v>
      </c>
      <c r="E95" s="14">
        <f>E96+E97+E98</f>
        <v>1000</v>
      </c>
      <c r="F95" s="14">
        <f>F96+F97+F98</f>
        <v>0</v>
      </c>
      <c r="G95" s="14">
        <f t="shared" si="13"/>
        <v>1940</v>
      </c>
    </row>
    <row r="96" spans="1:7" s="16" customFormat="1" ht="15.75" x14ac:dyDescent="0.25">
      <c r="A96" s="15" t="s">
        <v>175</v>
      </c>
      <c r="B96" s="16" t="s">
        <v>176</v>
      </c>
      <c r="C96" s="16" t="s">
        <v>177</v>
      </c>
      <c r="D96" s="17">
        <v>340</v>
      </c>
      <c r="E96" s="25">
        <v>0</v>
      </c>
      <c r="F96" s="17">
        <v>0</v>
      </c>
      <c r="G96" s="17">
        <f t="shared" si="13"/>
        <v>340</v>
      </c>
    </row>
    <row r="97" spans="1:9" s="16" customFormat="1" ht="15.75" x14ac:dyDescent="0.25">
      <c r="A97" s="15" t="s">
        <v>178</v>
      </c>
      <c r="B97" s="16" t="s">
        <v>179</v>
      </c>
      <c r="C97" s="16" t="s">
        <v>180</v>
      </c>
      <c r="D97" s="17">
        <v>500</v>
      </c>
      <c r="E97" s="23">
        <v>1000</v>
      </c>
      <c r="F97" s="17">
        <v>0</v>
      </c>
      <c r="G97" s="17">
        <f t="shared" si="13"/>
        <v>1500</v>
      </c>
    </row>
    <row r="98" spans="1:9" ht="15.75" x14ac:dyDescent="0.25">
      <c r="A98" s="15" t="s">
        <v>181</v>
      </c>
      <c r="B98" s="16" t="s">
        <v>182</v>
      </c>
      <c r="C98" s="16" t="s">
        <v>183</v>
      </c>
      <c r="D98" s="17">
        <v>100</v>
      </c>
      <c r="E98" s="17">
        <v>0</v>
      </c>
      <c r="F98" s="17">
        <v>0</v>
      </c>
      <c r="G98" s="17">
        <f t="shared" si="13"/>
        <v>100</v>
      </c>
    </row>
    <row r="99" spans="1:9" s="13" customFormat="1" ht="15.75" x14ac:dyDescent="0.25">
      <c r="A99" s="12"/>
      <c r="B99" s="13" t="s">
        <v>184</v>
      </c>
      <c r="C99" s="13" t="s">
        <v>185</v>
      </c>
      <c r="D99" s="14">
        <f>D100</f>
        <v>10100</v>
      </c>
      <c r="E99" s="14">
        <f>E100</f>
        <v>0</v>
      </c>
      <c r="F99" s="14">
        <f>F100</f>
        <v>0</v>
      </c>
      <c r="G99" s="14">
        <f t="shared" si="13"/>
        <v>10100</v>
      </c>
    </row>
    <row r="100" spans="1:9" s="16" customFormat="1" ht="15.75" x14ac:dyDescent="0.25">
      <c r="A100" s="15" t="s">
        <v>186</v>
      </c>
      <c r="B100" s="16" t="s">
        <v>187</v>
      </c>
      <c r="C100" s="16" t="s">
        <v>188</v>
      </c>
      <c r="D100" s="17">
        <v>10100</v>
      </c>
      <c r="E100" s="25">
        <v>0</v>
      </c>
      <c r="F100" s="17"/>
      <c r="G100" s="17">
        <f t="shared" si="13"/>
        <v>10100</v>
      </c>
      <c r="I100" s="26"/>
    </row>
    <row r="101" spans="1:9" s="13" customFormat="1" ht="15.75" x14ac:dyDescent="0.25">
      <c r="A101" s="12"/>
      <c r="B101" s="13" t="s">
        <v>189</v>
      </c>
      <c r="C101" s="13" t="s">
        <v>190</v>
      </c>
      <c r="D101" s="14">
        <f>D102+D103</f>
        <v>2500</v>
      </c>
      <c r="E101" s="14">
        <f>E102+E103</f>
        <v>100</v>
      </c>
      <c r="F101" s="14">
        <f>F102+F103</f>
        <v>0</v>
      </c>
      <c r="G101" s="14">
        <f t="shared" si="13"/>
        <v>2600</v>
      </c>
    </row>
    <row r="102" spans="1:9" s="16" customFormat="1" ht="15.75" x14ac:dyDescent="0.25">
      <c r="A102" s="15" t="s">
        <v>191</v>
      </c>
      <c r="B102" s="16" t="s">
        <v>192</v>
      </c>
      <c r="C102" s="16" t="s">
        <v>193</v>
      </c>
      <c r="D102" s="17">
        <v>1000</v>
      </c>
      <c r="E102" s="17">
        <v>0</v>
      </c>
      <c r="F102" s="17">
        <v>0</v>
      </c>
      <c r="G102" s="17">
        <f t="shared" si="13"/>
        <v>1000</v>
      </c>
    </row>
    <row r="103" spans="1:9" ht="15.75" x14ac:dyDescent="0.25">
      <c r="A103" s="15" t="s">
        <v>194</v>
      </c>
      <c r="B103" s="15">
        <v>32132</v>
      </c>
      <c r="C103" s="16" t="s">
        <v>195</v>
      </c>
      <c r="D103" s="17">
        <v>1500</v>
      </c>
      <c r="E103" s="23">
        <v>100</v>
      </c>
      <c r="F103" s="17"/>
      <c r="G103" s="17">
        <f t="shared" si="13"/>
        <v>1600</v>
      </c>
    </row>
    <row r="104" spans="1:9" s="13" customFormat="1" ht="15.75" x14ac:dyDescent="0.25">
      <c r="A104" s="12"/>
      <c r="B104" s="13" t="s">
        <v>196</v>
      </c>
      <c r="C104" s="13" t="s">
        <v>197</v>
      </c>
      <c r="D104" s="14">
        <f>D105</f>
        <v>1000</v>
      </c>
      <c r="E104" s="14">
        <f>E105</f>
        <v>0</v>
      </c>
      <c r="F104" s="14">
        <f>F105</f>
        <v>0</v>
      </c>
      <c r="G104" s="14">
        <f t="shared" si="13"/>
        <v>1000</v>
      </c>
    </row>
    <row r="105" spans="1:9" s="16" customFormat="1" ht="31.5" x14ac:dyDescent="0.25">
      <c r="A105" s="15" t="s">
        <v>198</v>
      </c>
      <c r="B105" s="16" t="s">
        <v>199</v>
      </c>
      <c r="C105" s="16" t="s">
        <v>200</v>
      </c>
      <c r="D105" s="17">
        <v>1000</v>
      </c>
      <c r="E105" s="17">
        <v>0</v>
      </c>
      <c r="F105" s="17">
        <v>0</v>
      </c>
      <c r="G105" s="17">
        <f t="shared" si="13"/>
        <v>1000</v>
      </c>
    </row>
    <row r="106" spans="1:9" s="13" customFormat="1" ht="15.75" x14ac:dyDescent="0.25">
      <c r="A106" s="12"/>
      <c r="B106" s="13" t="s">
        <v>201</v>
      </c>
      <c r="C106" s="13" t="s">
        <v>202</v>
      </c>
      <c r="D106" s="14">
        <f>D107+D112+D115</f>
        <v>45100</v>
      </c>
      <c r="E106" s="14">
        <f>E107+E112+E115</f>
        <v>0</v>
      </c>
      <c r="F106" s="14">
        <f>F107+F112+F115</f>
        <v>100</v>
      </c>
      <c r="G106" s="14">
        <f t="shared" si="13"/>
        <v>45000</v>
      </c>
    </row>
    <row r="107" spans="1:9" s="13" customFormat="1" ht="15.75" x14ac:dyDescent="0.25">
      <c r="A107" s="12"/>
      <c r="B107" s="13" t="s">
        <v>203</v>
      </c>
      <c r="C107" s="13" t="s">
        <v>204</v>
      </c>
      <c r="D107" s="14">
        <f>D108+D109+D110+D111</f>
        <v>10600</v>
      </c>
      <c r="E107" s="14">
        <f>E108+E109+E110+E111</f>
        <v>0</v>
      </c>
      <c r="F107" s="14">
        <f>F108+F109+F110+F111</f>
        <v>100</v>
      </c>
      <c r="G107" s="14">
        <f t="shared" ref="G107:G138" si="14">D107+E107-F107</f>
        <v>10500</v>
      </c>
    </row>
    <row r="108" spans="1:9" s="16" customFormat="1" ht="15.75" x14ac:dyDescent="0.25">
      <c r="A108" s="15" t="s">
        <v>205</v>
      </c>
      <c r="B108" s="16" t="s">
        <v>206</v>
      </c>
      <c r="C108" s="16" t="s">
        <v>207</v>
      </c>
      <c r="D108" s="17">
        <v>6000</v>
      </c>
      <c r="E108" s="17">
        <v>0</v>
      </c>
      <c r="F108" s="17">
        <v>0</v>
      </c>
      <c r="G108" s="17">
        <f t="shared" si="14"/>
        <v>6000</v>
      </c>
    </row>
    <row r="109" spans="1:9" ht="15.75" x14ac:dyDescent="0.25">
      <c r="A109" s="15" t="s">
        <v>208</v>
      </c>
      <c r="B109" s="16" t="s">
        <v>209</v>
      </c>
      <c r="C109" s="16" t="s">
        <v>210</v>
      </c>
      <c r="D109" s="17">
        <v>1400</v>
      </c>
      <c r="E109" s="17">
        <v>0</v>
      </c>
      <c r="F109" s="23">
        <v>100</v>
      </c>
      <c r="G109" s="17">
        <f t="shared" si="14"/>
        <v>1300</v>
      </c>
    </row>
    <row r="110" spans="1:9" ht="15.75" x14ac:dyDescent="0.25">
      <c r="A110" s="15" t="s">
        <v>211</v>
      </c>
      <c r="B110" s="16" t="s">
        <v>212</v>
      </c>
      <c r="C110" s="16" t="s">
        <v>213</v>
      </c>
      <c r="D110" s="17">
        <v>3000</v>
      </c>
      <c r="E110" s="17">
        <v>0</v>
      </c>
      <c r="F110" s="17">
        <v>0</v>
      </c>
      <c r="G110" s="17">
        <f t="shared" si="14"/>
        <v>3000</v>
      </c>
    </row>
    <row r="111" spans="1:9" ht="15.75" x14ac:dyDescent="0.25">
      <c r="A111" s="15" t="s">
        <v>214</v>
      </c>
      <c r="B111" s="16" t="s">
        <v>215</v>
      </c>
      <c r="C111" s="16" t="s">
        <v>216</v>
      </c>
      <c r="D111" s="17">
        <v>200</v>
      </c>
      <c r="E111" s="17">
        <v>0</v>
      </c>
      <c r="F111" s="25">
        <v>0</v>
      </c>
      <c r="G111" s="17">
        <f t="shared" si="14"/>
        <v>200</v>
      </c>
    </row>
    <row r="112" spans="1:9" s="13" customFormat="1" ht="15.75" x14ac:dyDescent="0.25">
      <c r="A112" s="12"/>
      <c r="B112" s="13" t="s">
        <v>217</v>
      </c>
      <c r="C112" s="13" t="s">
        <v>218</v>
      </c>
      <c r="D112" s="14">
        <f>D113+D114</f>
        <v>32500</v>
      </c>
      <c r="E112" s="14">
        <f>E113+E114</f>
        <v>0</v>
      </c>
      <c r="F112" s="14">
        <f>F113+F114</f>
        <v>0</v>
      </c>
      <c r="G112" s="14">
        <f t="shared" si="14"/>
        <v>32500</v>
      </c>
    </row>
    <row r="113" spans="1:9" s="16" customFormat="1" ht="15.75" x14ac:dyDescent="0.25">
      <c r="A113" s="15" t="s">
        <v>219</v>
      </c>
      <c r="B113" s="16" t="s">
        <v>220</v>
      </c>
      <c r="C113" s="16" t="s">
        <v>221</v>
      </c>
      <c r="D113" s="17">
        <v>22500</v>
      </c>
      <c r="E113" s="17">
        <v>0</v>
      </c>
      <c r="F113" s="17">
        <v>0</v>
      </c>
      <c r="G113" s="17">
        <f t="shared" si="14"/>
        <v>22500</v>
      </c>
    </row>
    <row r="114" spans="1:9" s="16" customFormat="1" ht="15.75" x14ac:dyDescent="0.25">
      <c r="A114" s="15" t="s">
        <v>222</v>
      </c>
      <c r="B114" s="16" t="s">
        <v>223</v>
      </c>
      <c r="C114" s="16" t="s">
        <v>224</v>
      </c>
      <c r="D114" s="17">
        <v>10000</v>
      </c>
      <c r="E114" s="17">
        <v>0</v>
      </c>
      <c r="F114" s="17">
        <v>0</v>
      </c>
      <c r="G114" s="17">
        <f t="shared" si="14"/>
        <v>10000</v>
      </c>
    </row>
    <row r="115" spans="1:9" s="13" customFormat="1" ht="15.75" x14ac:dyDescent="0.25">
      <c r="A115" s="12"/>
      <c r="B115" s="13" t="s">
        <v>225</v>
      </c>
      <c r="C115" s="13" t="s">
        <v>226</v>
      </c>
      <c r="D115" s="14">
        <f>D116</f>
        <v>2000</v>
      </c>
      <c r="E115" s="14">
        <f>E116</f>
        <v>0</v>
      </c>
      <c r="F115" s="14">
        <f>F116</f>
        <v>0</v>
      </c>
      <c r="G115" s="14">
        <f t="shared" si="14"/>
        <v>2000</v>
      </c>
    </row>
    <row r="116" spans="1:9" s="16" customFormat="1" ht="15.75" x14ac:dyDescent="0.25">
      <c r="A116" s="15" t="s">
        <v>227</v>
      </c>
      <c r="B116" s="16" t="s">
        <v>228</v>
      </c>
      <c r="C116" s="16" t="s">
        <v>229</v>
      </c>
      <c r="D116" s="17">
        <v>2000</v>
      </c>
      <c r="E116" s="17">
        <v>0</v>
      </c>
      <c r="F116" s="25">
        <v>0</v>
      </c>
      <c r="G116" s="17">
        <f t="shared" si="14"/>
        <v>2000</v>
      </c>
    </row>
    <row r="117" spans="1:9" s="13" customFormat="1" ht="15.75" x14ac:dyDescent="0.25">
      <c r="A117" s="12"/>
      <c r="B117" s="13" t="s">
        <v>230</v>
      </c>
      <c r="C117" s="13" t="s">
        <v>231</v>
      </c>
      <c r="D117" s="14">
        <f>D118+D122+D125+D127+D132+D134+D137+D139</f>
        <v>71400</v>
      </c>
      <c r="E117" s="14">
        <f>E118+E122+E125+E127+E132+E134+E137+E139</f>
        <v>4200</v>
      </c>
      <c r="F117" s="14">
        <f>F118+F122+F125+F127+F132+F134+F137+F139</f>
        <v>3000</v>
      </c>
      <c r="G117" s="14">
        <f t="shared" si="14"/>
        <v>72600</v>
      </c>
    </row>
    <row r="118" spans="1:9" s="13" customFormat="1" ht="15.75" x14ac:dyDescent="0.25">
      <c r="A118" s="12"/>
      <c r="B118" s="13" t="s">
        <v>232</v>
      </c>
      <c r="C118" s="13" t="s">
        <v>233</v>
      </c>
      <c r="D118" s="14">
        <f>D119+D120+D121</f>
        <v>11200</v>
      </c>
      <c r="E118" s="14">
        <f>E119+E120+E121</f>
        <v>0</v>
      </c>
      <c r="F118" s="14">
        <f>F119+F120+F121</f>
        <v>200</v>
      </c>
      <c r="G118" s="14">
        <f t="shared" si="14"/>
        <v>11000</v>
      </c>
    </row>
    <row r="119" spans="1:9" s="16" customFormat="1" ht="15.75" x14ac:dyDescent="0.25">
      <c r="A119" s="15" t="s">
        <v>234</v>
      </c>
      <c r="B119" s="16" t="s">
        <v>235</v>
      </c>
      <c r="C119" s="16" t="s">
        <v>236</v>
      </c>
      <c r="D119" s="17">
        <v>11000</v>
      </c>
      <c r="E119" s="17">
        <v>0</v>
      </c>
      <c r="F119" s="17">
        <v>0</v>
      </c>
      <c r="G119" s="17">
        <f t="shared" si="14"/>
        <v>11000</v>
      </c>
    </row>
    <row r="120" spans="1:9" s="16" customFormat="1" ht="15.75" x14ac:dyDescent="0.25">
      <c r="A120" s="15" t="s">
        <v>237</v>
      </c>
      <c r="B120" s="16" t="s">
        <v>238</v>
      </c>
      <c r="C120" s="16" t="s">
        <v>239</v>
      </c>
      <c r="D120" s="17">
        <v>0</v>
      </c>
      <c r="E120" s="17">
        <v>0</v>
      </c>
      <c r="F120" s="17">
        <v>0</v>
      </c>
      <c r="G120" s="17">
        <f t="shared" si="14"/>
        <v>0</v>
      </c>
    </row>
    <row r="121" spans="1:9" ht="15.75" x14ac:dyDescent="0.25">
      <c r="A121" s="15" t="s">
        <v>240</v>
      </c>
      <c r="B121" s="16" t="s">
        <v>241</v>
      </c>
      <c r="C121" s="16" t="s">
        <v>242</v>
      </c>
      <c r="D121" s="17">
        <v>200</v>
      </c>
      <c r="E121" s="17">
        <v>0</v>
      </c>
      <c r="F121" s="23">
        <v>200</v>
      </c>
      <c r="G121" s="17">
        <f t="shared" si="14"/>
        <v>0</v>
      </c>
    </row>
    <row r="122" spans="1:9" s="13" customFormat="1" ht="15.75" x14ac:dyDescent="0.25">
      <c r="A122" s="12"/>
      <c r="B122" s="13" t="s">
        <v>243</v>
      </c>
      <c r="C122" s="13" t="s">
        <v>244</v>
      </c>
      <c r="D122" s="14">
        <f>D123+D124</f>
        <v>4500</v>
      </c>
      <c r="E122" s="14">
        <f>E123+E124</f>
        <v>0</v>
      </c>
      <c r="F122" s="14">
        <f>F123+F124</f>
        <v>500</v>
      </c>
      <c r="G122" s="14">
        <f t="shared" si="14"/>
        <v>4000</v>
      </c>
    </row>
    <row r="123" spans="1:9" s="16" customFormat="1" ht="15.75" x14ac:dyDescent="0.25">
      <c r="A123" s="15" t="s">
        <v>245</v>
      </c>
      <c r="B123" s="16" t="s">
        <v>246</v>
      </c>
      <c r="C123" s="16" t="s">
        <v>247</v>
      </c>
      <c r="D123" s="17">
        <v>0</v>
      </c>
      <c r="E123" s="17">
        <v>0</v>
      </c>
      <c r="F123" s="17"/>
      <c r="G123" s="17">
        <f t="shared" si="14"/>
        <v>0</v>
      </c>
    </row>
    <row r="124" spans="1:9" ht="31.5" x14ac:dyDescent="0.25">
      <c r="A124" s="15" t="s">
        <v>248</v>
      </c>
      <c r="B124" s="16" t="s">
        <v>249</v>
      </c>
      <c r="C124" s="16" t="s">
        <v>250</v>
      </c>
      <c r="D124" s="17">
        <v>4500</v>
      </c>
      <c r="E124" s="17">
        <v>0</v>
      </c>
      <c r="F124" s="23">
        <v>500</v>
      </c>
      <c r="G124" s="17">
        <f t="shared" si="14"/>
        <v>4000</v>
      </c>
    </row>
    <row r="125" spans="1:9" s="13" customFormat="1" ht="15.75" x14ac:dyDescent="0.25">
      <c r="A125" s="12"/>
      <c r="B125" s="13" t="s">
        <v>251</v>
      </c>
      <c r="C125" s="13" t="s">
        <v>252</v>
      </c>
      <c r="D125" s="14">
        <f>D126</f>
        <v>1000</v>
      </c>
      <c r="E125" s="14">
        <f>E126</f>
        <v>1200</v>
      </c>
      <c r="F125" s="14">
        <f>F126</f>
        <v>0</v>
      </c>
      <c r="G125" s="14">
        <f t="shared" si="14"/>
        <v>2200</v>
      </c>
    </row>
    <row r="126" spans="1:9" s="16" customFormat="1" ht="15.75" x14ac:dyDescent="0.25">
      <c r="A126" s="15" t="s">
        <v>253</v>
      </c>
      <c r="B126" s="16" t="s">
        <v>254</v>
      </c>
      <c r="C126" s="16" t="s">
        <v>255</v>
      </c>
      <c r="D126" s="17">
        <v>1000</v>
      </c>
      <c r="E126" s="23">
        <v>1200</v>
      </c>
      <c r="F126" s="17">
        <v>0</v>
      </c>
      <c r="G126" s="17">
        <f t="shared" si="14"/>
        <v>2200</v>
      </c>
      <c r="I126" s="26"/>
    </row>
    <row r="127" spans="1:9" s="13" customFormat="1" ht="15.75" x14ac:dyDescent="0.25">
      <c r="A127" s="12"/>
      <c r="B127" s="13" t="s">
        <v>256</v>
      </c>
      <c r="C127" s="13" t="s">
        <v>257</v>
      </c>
      <c r="D127" s="14">
        <f>D128+D129+D130+D131</f>
        <v>35200</v>
      </c>
      <c r="E127" s="14">
        <f>E128+E129+E130+E131</f>
        <v>0</v>
      </c>
      <c r="F127" s="14">
        <f>F128+F129+F130+F131</f>
        <v>800</v>
      </c>
      <c r="G127" s="14">
        <f t="shared" si="14"/>
        <v>34400</v>
      </c>
    </row>
    <row r="128" spans="1:9" s="16" customFormat="1" ht="15.75" x14ac:dyDescent="0.25">
      <c r="A128" s="15" t="s">
        <v>258</v>
      </c>
      <c r="B128" s="16" t="s">
        <v>259</v>
      </c>
      <c r="C128" s="16" t="s">
        <v>260</v>
      </c>
      <c r="D128" s="17">
        <v>9000</v>
      </c>
      <c r="E128" s="17">
        <v>0</v>
      </c>
      <c r="F128" s="17">
        <v>0</v>
      </c>
      <c r="G128" s="17">
        <f t="shared" si="14"/>
        <v>9000</v>
      </c>
    </row>
    <row r="129" spans="1:9" ht="15.75" x14ac:dyDescent="0.25">
      <c r="A129" s="15" t="s">
        <v>261</v>
      </c>
      <c r="B129" s="16" t="s">
        <v>262</v>
      </c>
      <c r="C129" s="16" t="s">
        <v>263</v>
      </c>
      <c r="D129" s="17">
        <v>21700</v>
      </c>
      <c r="E129" s="17">
        <v>0</v>
      </c>
      <c r="F129" s="23">
        <v>800</v>
      </c>
      <c r="G129" s="17">
        <f t="shared" si="14"/>
        <v>20900</v>
      </c>
    </row>
    <row r="130" spans="1:9" ht="15.75" x14ac:dyDescent="0.25">
      <c r="A130" s="15" t="s">
        <v>264</v>
      </c>
      <c r="B130" s="16" t="s">
        <v>265</v>
      </c>
      <c r="C130" s="16" t="s">
        <v>266</v>
      </c>
      <c r="D130" s="17">
        <v>2000</v>
      </c>
      <c r="E130" s="17">
        <v>0</v>
      </c>
      <c r="F130" s="17">
        <v>0</v>
      </c>
      <c r="G130" s="17">
        <f t="shared" si="14"/>
        <v>2000</v>
      </c>
    </row>
    <row r="131" spans="1:9" ht="15.75" x14ac:dyDescent="0.25">
      <c r="A131" s="15" t="s">
        <v>267</v>
      </c>
      <c r="B131" s="16" t="s">
        <v>268</v>
      </c>
      <c r="C131" s="16" t="s">
        <v>269</v>
      </c>
      <c r="D131" s="17">
        <v>2500</v>
      </c>
      <c r="E131" s="17">
        <v>0</v>
      </c>
      <c r="F131" s="17">
        <v>0</v>
      </c>
      <c r="G131" s="17">
        <f t="shared" si="14"/>
        <v>2500</v>
      </c>
    </row>
    <row r="132" spans="1:9" s="13" customFormat="1" ht="15.75" x14ac:dyDescent="0.25">
      <c r="A132" s="12"/>
      <c r="B132" s="13" t="s">
        <v>270</v>
      </c>
      <c r="C132" s="13" t="s">
        <v>271</v>
      </c>
      <c r="D132" s="14">
        <f>D133</f>
        <v>0</v>
      </c>
      <c r="E132" s="14">
        <f>E133</f>
        <v>0</v>
      </c>
      <c r="F132" s="14">
        <f>F133</f>
        <v>0</v>
      </c>
      <c r="G132" s="14">
        <f t="shared" si="14"/>
        <v>0</v>
      </c>
    </row>
    <row r="133" spans="1:9" s="16" customFormat="1" ht="15.75" x14ac:dyDescent="0.25">
      <c r="A133" s="15" t="s">
        <v>272</v>
      </c>
      <c r="B133" s="16" t="s">
        <v>273</v>
      </c>
      <c r="C133" s="16" t="s">
        <v>274</v>
      </c>
      <c r="D133" s="17">
        <v>0</v>
      </c>
      <c r="E133" s="17">
        <v>0</v>
      </c>
      <c r="F133" s="17"/>
      <c r="G133" s="17">
        <f t="shared" si="14"/>
        <v>0</v>
      </c>
      <c r="I133" s="26"/>
    </row>
    <row r="134" spans="1:9" s="13" customFormat="1" ht="15.75" x14ac:dyDescent="0.25">
      <c r="A134" s="12"/>
      <c r="B134" s="13" t="s">
        <v>275</v>
      </c>
      <c r="C134" s="13" t="s">
        <v>276</v>
      </c>
      <c r="D134" s="14">
        <f>D135+D136</f>
        <v>2500</v>
      </c>
      <c r="E134" s="14">
        <f>E135+E136</f>
        <v>0</v>
      </c>
      <c r="F134" s="14">
        <f>F135+F136</f>
        <v>1500</v>
      </c>
      <c r="G134" s="14">
        <f t="shared" si="14"/>
        <v>1000</v>
      </c>
    </row>
    <row r="135" spans="1:9" s="16" customFormat="1" ht="15.75" x14ac:dyDescent="0.25">
      <c r="A135" s="15" t="s">
        <v>277</v>
      </c>
      <c r="B135" s="16" t="s">
        <v>278</v>
      </c>
      <c r="C135" s="16" t="s">
        <v>279</v>
      </c>
      <c r="D135" s="17">
        <v>1500</v>
      </c>
      <c r="E135" s="17"/>
      <c r="F135" s="23">
        <v>500</v>
      </c>
      <c r="G135" s="17">
        <f t="shared" si="14"/>
        <v>1000</v>
      </c>
    </row>
    <row r="136" spans="1:9" s="16" customFormat="1" ht="15.75" x14ac:dyDescent="0.25">
      <c r="A136" s="15" t="s">
        <v>280</v>
      </c>
      <c r="B136" s="16" t="s">
        <v>281</v>
      </c>
      <c r="C136" s="16" t="s">
        <v>282</v>
      </c>
      <c r="D136" s="17">
        <v>1000</v>
      </c>
      <c r="E136" s="17">
        <v>0</v>
      </c>
      <c r="F136" s="23">
        <v>1000</v>
      </c>
      <c r="G136" s="17">
        <f t="shared" si="14"/>
        <v>0</v>
      </c>
    </row>
    <row r="137" spans="1:9" s="13" customFormat="1" ht="15.75" x14ac:dyDescent="0.25">
      <c r="A137" s="12"/>
      <c r="B137" s="13" t="s">
        <v>283</v>
      </c>
      <c r="C137" s="13" t="s">
        <v>284</v>
      </c>
      <c r="D137" s="14">
        <f>D138</f>
        <v>17000</v>
      </c>
      <c r="E137" s="14">
        <f>E138</f>
        <v>3000</v>
      </c>
      <c r="F137" s="14">
        <f>F138</f>
        <v>0</v>
      </c>
      <c r="G137" s="14">
        <f t="shared" si="14"/>
        <v>20000</v>
      </c>
    </row>
    <row r="138" spans="1:9" s="16" customFormat="1" ht="15.75" x14ac:dyDescent="0.25">
      <c r="A138" s="15" t="s">
        <v>285</v>
      </c>
      <c r="B138" s="16" t="s">
        <v>286</v>
      </c>
      <c r="C138" s="16" t="s">
        <v>287</v>
      </c>
      <c r="D138" s="17">
        <v>17000</v>
      </c>
      <c r="E138" s="23">
        <v>3000</v>
      </c>
      <c r="F138" s="17">
        <v>0</v>
      </c>
      <c r="G138" s="17">
        <f t="shared" si="14"/>
        <v>20000</v>
      </c>
    </row>
    <row r="139" spans="1:9" s="13" customFormat="1" ht="15.75" x14ac:dyDescent="0.25">
      <c r="A139" s="12"/>
      <c r="B139" s="13" t="s">
        <v>288</v>
      </c>
      <c r="C139" s="13" t="s">
        <v>289</v>
      </c>
      <c r="D139" s="14">
        <f>D140</f>
        <v>0</v>
      </c>
      <c r="E139" s="14">
        <f>E140</f>
        <v>0</v>
      </c>
      <c r="F139" s="14">
        <f>F140</f>
        <v>0</v>
      </c>
      <c r="G139" s="14">
        <f t="shared" ref="G139:G170" si="15">D139+E139-F139</f>
        <v>0</v>
      </c>
    </row>
    <row r="140" spans="1:9" s="16" customFormat="1" ht="15.75" x14ac:dyDescent="0.25">
      <c r="A140" s="15" t="s">
        <v>290</v>
      </c>
      <c r="B140" s="16" t="s">
        <v>291</v>
      </c>
      <c r="C140" s="16" t="s">
        <v>292</v>
      </c>
      <c r="D140" s="17">
        <v>0</v>
      </c>
      <c r="E140" s="17">
        <v>0</v>
      </c>
      <c r="F140" s="17"/>
      <c r="G140" s="17">
        <f t="shared" si="15"/>
        <v>0</v>
      </c>
    </row>
    <row r="141" spans="1:9" s="13" customFormat="1" ht="15.75" x14ac:dyDescent="0.25">
      <c r="A141" s="12"/>
      <c r="B141" s="13" t="s">
        <v>293</v>
      </c>
      <c r="C141" s="13" t="s">
        <v>294</v>
      </c>
      <c r="D141" s="14">
        <f>D142+D144+D148</f>
        <v>7550</v>
      </c>
      <c r="E141" s="14">
        <f>E142+E144+E148</f>
        <v>0</v>
      </c>
      <c r="F141" s="14">
        <f>F142+F144+F148</f>
        <v>1200</v>
      </c>
      <c r="G141" s="14">
        <f t="shared" si="15"/>
        <v>6350</v>
      </c>
    </row>
    <row r="142" spans="1:9" s="13" customFormat="1" ht="15.75" x14ac:dyDescent="0.25">
      <c r="A142" s="12"/>
      <c r="B142" s="13" t="s">
        <v>295</v>
      </c>
      <c r="C142" s="13" t="s">
        <v>296</v>
      </c>
      <c r="D142" s="14">
        <f>D143</f>
        <v>5500</v>
      </c>
      <c r="E142" s="14">
        <f>E143</f>
        <v>0</v>
      </c>
      <c r="F142" s="14">
        <f>F143</f>
        <v>1200</v>
      </c>
      <c r="G142" s="14">
        <f t="shared" si="15"/>
        <v>4300</v>
      </c>
    </row>
    <row r="143" spans="1:9" ht="15.75" x14ac:dyDescent="0.25">
      <c r="A143" s="27" t="s">
        <v>297</v>
      </c>
      <c r="B143" s="16" t="s">
        <v>298</v>
      </c>
      <c r="C143" s="16" t="s">
        <v>299</v>
      </c>
      <c r="D143" s="17">
        <v>5500</v>
      </c>
      <c r="E143" s="17">
        <v>0</v>
      </c>
      <c r="F143" s="23">
        <v>1200</v>
      </c>
      <c r="G143" s="17">
        <f t="shared" si="15"/>
        <v>4300</v>
      </c>
    </row>
    <row r="144" spans="1:9" ht="15.75" x14ac:dyDescent="0.25">
      <c r="A144" s="12"/>
      <c r="B144" s="13" t="s">
        <v>300</v>
      </c>
      <c r="C144" s="13" t="s">
        <v>301</v>
      </c>
      <c r="D144" s="14">
        <f>D145+D146+D147</f>
        <v>1550</v>
      </c>
      <c r="E144" s="14">
        <f>E145+E146+E147</f>
        <v>0</v>
      </c>
      <c r="F144" s="14">
        <f>F145+F146+F147</f>
        <v>0</v>
      </c>
      <c r="G144" s="14">
        <f t="shared" si="15"/>
        <v>1550</v>
      </c>
    </row>
    <row r="145" spans="1:9" s="16" customFormat="1" ht="15.75" x14ac:dyDescent="0.25">
      <c r="A145" s="15" t="s">
        <v>302</v>
      </c>
      <c r="B145" s="16" t="s">
        <v>303</v>
      </c>
      <c r="C145" s="16" t="s">
        <v>304</v>
      </c>
      <c r="D145" s="17">
        <v>200</v>
      </c>
      <c r="E145" s="17">
        <v>0</v>
      </c>
      <c r="F145" s="17">
        <v>0</v>
      </c>
      <c r="G145" s="17">
        <f t="shared" si="15"/>
        <v>200</v>
      </c>
      <c r="I145" s="26"/>
    </row>
    <row r="146" spans="1:9" s="16" customFormat="1" ht="15.75" x14ac:dyDescent="0.25">
      <c r="A146" s="15" t="s">
        <v>305</v>
      </c>
      <c r="B146" s="16" t="s">
        <v>306</v>
      </c>
      <c r="C146" s="16" t="s">
        <v>307</v>
      </c>
      <c r="D146" s="17">
        <v>100</v>
      </c>
      <c r="E146" s="17">
        <v>0</v>
      </c>
      <c r="F146" s="17">
        <v>0</v>
      </c>
      <c r="G146" s="17">
        <f t="shared" si="15"/>
        <v>100</v>
      </c>
      <c r="I146" s="26"/>
    </row>
    <row r="147" spans="1:9" s="16" customFormat="1" ht="15.75" x14ac:dyDescent="0.25">
      <c r="A147" s="15" t="s">
        <v>308</v>
      </c>
      <c r="B147" s="16" t="s">
        <v>309</v>
      </c>
      <c r="C147" s="16" t="s">
        <v>310</v>
      </c>
      <c r="D147" s="17">
        <v>1250</v>
      </c>
      <c r="E147" s="17">
        <v>0</v>
      </c>
      <c r="F147" s="17">
        <v>0</v>
      </c>
      <c r="G147" s="17">
        <f t="shared" si="15"/>
        <v>1250</v>
      </c>
      <c r="I147"/>
    </row>
    <row r="148" spans="1:9" s="13" customFormat="1" ht="15.75" x14ac:dyDescent="0.25">
      <c r="A148" s="12"/>
      <c r="B148" s="13" t="s">
        <v>311</v>
      </c>
      <c r="C148" s="13" t="s">
        <v>294</v>
      </c>
      <c r="D148" s="14">
        <f>D149</f>
        <v>500</v>
      </c>
      <c r="E148" s="14">
        <f>E149</f>
        <v>0</v>
      </c>
      <c r="F148" s="14">
        <f>F149</f>
        <v>0</v>
      </c>
      <c r="G148" s="14">
        <f>G149</f>
        <v>500</v>
      </c>
    </row>
    <row r="149" spans="1:9" s="16" customFormat="1" ht="15.75" x14ac:dyDescent="0.25">
      <c r="A149" s="15" t="s">
        <v>312</v>
      </c>
      <c r="B149" s="16" t="s">
        <v>313</v>
      </c>
      <c r="C149" s="16" t="s">
        <v>294</v>
      </c>
      <c r="D149" s="17">
        <v>500</v>
      </c>
      <c r="E149" s="17">
        <v>0</v>
      </c>
      <c r="F149" s="17">
        <v>0</v>
      </c>
      <c r="G149" s="17">
        <f t="shared" ref="G149:G212" si="16">D149+E149-F149</f>
        <v>500</v>
      </c>
    </row>
    <row r="150" spans="1:9" s="13" customFormat="1" ht="15.75" x14ac:dyDescent="0.25">
      <c r="A150" s="12"/>
      <c r="B150" s="13" t="s">
        <v>314</v>
      </c>
      <c r="C150" s="13" t="s">
        <v>315</v>
      </c>
      <c r="D150" s="14">
        <f>D151</f>
        <v>2100</v>
      </c>
      <c r="E150" s="14">
        <f>E151</f>
        <v>0</v>
      </c>
      <c r="F150" s="14">
        <f>F151</f>
        <v>0</v>
      </c>
      <c r="G150" s="14">
        <f t="shared" si="16"/>
        <v>2100</v>
      </c>
    </row>
    <row r="151" spans="1:9" s="13" customFormat="1" ht="15.75" x14ac:dyDescent="0.25">
      <c r="A151" s="12"/>
      <c r="B151" s="13" t="s">
        <v>316</v>
      </c>
      <c r="C151" s="13" t="s">
        <v>317</v>
      </c>
      <c r="D151" s="14">
        <f>D152+D155</f>
        <v>2100</v>
      </c>
      <c r="E151" s="14">
        <f>E152+E155</f>
        <v>0</v>
      </c>
      <c r="F151" s="14">
        <f>F152+F155</f>
        <v>0</v>
      </c>
      <c r="G151" s="14">
        <f t="shared" si="16"/>
        <v>2100</v>
      </c>
    </row>
    <row r="152" spans="1:9" s="13" customFormat="1" ht="15.75" x14ac:dyDescent="0.25">
      <c r="A152" s="12"/>
      <c r="B152" s="13" t="s">
        <v>318</v>
      </c>
      <c r="C152" s="13" t="s">
        <v>319</v>
      </c>
      <c r="D152" s="14">
        <f>D153+D154</f>
        <v>2100</v>
      </c>
      <c r="E152" s="14">
        <f>E153+E154</f>
        <v>0</v>
      </c>
      <c r="F152" s="14">
        <f>F153+F154</f>
        <v>0</v>
      </c>
      <c r="G152" s="14">
        <f t="shared" si="16"/>
        <v>2100</v>
      </c>
    </row>
    <row r="153" spans="1:9" s="16" customFormat="1" ht="15.75" x14ac:dyDescent="0.25">
      <c r="A153" s="15" t="s">
        <v>320</v>
      </c>
      <c r="B153" s="16" t="s">
        <v>321</v>
      </c>
      <c r="C153" s="16" t="s">
        <v>322</v>
      </c>
      <c r="D153" s="17">
        <v>100</v>
      </c>
      <c r="E153" s="17">
        <v>0</v>
      </c>
      <c r="F153" s="17">
        <v>0</v>
      </c>
      <c r="G153" s="17">
        <f t="shared" si="16"/>
        <v>100</v>
      </c>
    </row>
    <row r="154" spans="1:9" s="16" customFormat="1" ht="15.75" x14ac:dyDescent="0.25">
      <c r="A154" s="15" t="s">
        <v>323</v>
      </c>
      <c r="B154" s="16" t="s">
        <v>324</v>
      </c>
      <c r="C154" s="16" t="s">
        <v>325</v>
      </c>
      <c r="D154" s="17">
        <v>2000</v>
      </c>
      <c r="E154" s="17">
        <v>0</v>
      </c>
      <c r="F154" s="17">
        <v>0</v>
      </c>
      <c r="G154" s="17">
        <f t="shared" si="16"/>
        <v>2000</v>
      </c>
    </row>
    <row r="155" spans="1:9" s="13" customFormat="1" ht="15.75" x14ac:dyDescent="0.25">
      <c r="A155" s="12"/>
      <c r="B155" s="13" t="s">
        <v>326</v>
      </c>
      <c r="C155" s="13" t="s">
        <v>327</v>
      </c>
      <c r="D155" s="14">
        <v>0</v>
      </c>
      <c r="E155" s="14">
        <v>0</v>
      </c>
      <c r="F155" s="14">
        <v>0</v>
      </c>
      <c r="G155" s="14">
        <f t="shared" si="16"/>
        <v>0</v>
      </c>
    </row>
    <row r="156" spans="1:9" s="16" customFormat="1" ht="15.75" x14ac:dyDescent="0.25">
      <c r="A156" s="15" t="s">
        <v>328</v>
      </c>
      <c r="B156" s="16" t="s">
        <v>329</v>
      </c>
      <c r="C156" s="16" t="s">
        <v>330</v>
      </c>
      <c r="D156" s="17">
        <v>0</v>
      </c>
      <c r="E156" s="17">
        <v>0</v>
      </c>
      <c r="F156" s="17">
        <v>0</v>
      </c>
      <c r="G156" s="17">
        <f t="shared" si="16"/>
        <v>0</v>
      </c>
    </row>
    <row r="157" spans="1:9" ht="15.75" x14ac:dyDescent="0.25">
      <c r="A157" s="10" t="s">
        <v>19</v>
      </c>
      <c r="B157" s="10" t="s">
        <v>32</v>
      </c>
      <c r="C157" s="10" t="s">
        <v>33</v>
      </c>
      <c r="D157" s="11">
        <f>D158</f>
        <v>32400</v>
      </c>
      <c r="E157" s="11">
        <f>E158</f>
        <v>2000</v>
      </c>
      <c r="F157" s="11">
        <f>F158</f>
        <v>2000</v>
      </c>
      <c r="G157" s="11">
        <f t="shared" si="16"/>
        <v>32400</v>
      </c>
    </row>
    <row r="158" spans="1:9" s="13" customFormat="1" ht="15.75" x14ac:dyDescent="0.25">
      <c r="A158" s="12"/>
      <c r="B158" s="13" t="s">
        <v>127</v>
      </c>
      <c r="C158" s="13" t="s">
        <v>128</v>
      </c>
      <c r="D158" s="14">
        <f>D159+D193</f>
        <v>32400</v>
      </c>
      <c r="E158" s="14">
        <f>E159+E193</f>
        <v>2000</v>
      </c>
      <c r="F158" s="14">
        <f>F159+F193</f>
        <v>2000</v>
      </c>
      <c r="G158" s="14">
        <f t="shared" si="16"/>
        <v>32400</v>
      </c>
    </row>
    <row r="159" spans="1:9" s="13" customFormat="1" ht="15.75" x14ac:dyDescent="0.25">
      <c r="A159" s="12"/>
      <c r="B159" s="13" t="s">
        <v>169</v>
      </c>
      <c r="C159" s="13" t="s">
        <v>170</v>
      </c>
      <c r="D159" s="14">
        <f>D160+D163+D186+D174</f>
        <v>31800</v>
      </c>
      <c r="E159" s="14">
        <f>E160+E163+E186+E174</f>
        <v>2000</v>
      </c>
      <c r="F159" s="14">
        <f>F160+F163+F186+F174</f>
        <v>2000</v>
      </c>
      <c r="G159" s="14">
        <f t="shared" si="16"/>
        <v>31800</v>
      </c>
    </row>
    <row r="160" spans="1:9" s="13" customFormat="1" ht="15.75" x14ac:dyDescent="0.25">
      <c r="A160" s="12"/>
      <c r="B160" s="13" t="s">
        <v>171</v>
      </c>
      <c r="C160" s="13" t="s">
        <v>172</v>
      </c>
      <c r="D160" s="14">
        <f t="shared" ref="D160:F161" si="17">D161</f>
        <v>500</v>
      </c>
      <c r="E160" s="14">
        <f t="shared" si="17"/>
        <v>0</v>
      </c>
      <c r="F160" s="14">
        <f t="shared" si="17"/>
        <v>0</v>
      </c>
      <c r="G160" s="14">
        <f t="shared" si="16"/>
        <v>500</v>
      </c>
    </row>
    <row r="161" spans="1:9" s="13" customFormat="1" ht="15.75" x14ac:dyDescent="0.25">
      <c r="A161" s="12"/>
      <c r="B161" s="13" t="s">
        <v>196</v>
      </c>
      <c r="C161" s="13" t="s">
        <v>197</v>
      </c>
      <c r="D161" s="14">
        <f t="shared" si="17"/>
        <v>500</v>
      </c>
      <c r="E161" s="14">
        <f t="shared" si="17"/>
        <v>0</v>
      </c>
      <c r="F161" s="14">
        <f t="shared" si="17"/>
        <v>0</v>
      </c>
      <c r="G161" s="14">
        <f t="shared" si="16"/>
        <v>500</v>
      </c>
    </row>
    <row r="162" spans="1:9" s="16" customFormat="1" ht="31.5" x14ac:dyDescent="0.25">
      <c r="A162" s="15" t="s">
        <v>331</v>
      </c>
      <c r="B162" s="16" t="s">
        <v>199</v>
      </c>
      <c r="C162" s="16" t="s">
        <v>200</v>
      </c>
      <c r="D162" s="17">
        <v>500</v>
      </c>
      <c r="E162" s="17">
        <v>0</v>
      </c>
      <c r="F162" s="17">
        <v>0</v>
      </c>
      <c r="G162" s="17">
        <f t="shared" si="16"/>
        <v>500</v>
      </c>
    </row>
    <row r="163" spans="1:9" s="13" customFormat="1" ht="15.75" x14ac:dyDescent="0.25">
      <c r="A163" s="12"/>
      <c r="B163" s="13" t="s">
        <v>201</v>
      </c>
      <c r="C163" s="13" t="s">
        <v>202</v>
      </c>
      <c r="D163" s="14">
        <f>D164+D168+D172+D170</f>
        <v>24350</v>
      </c>
      <c r="E163" s="14">
        <f>E164+E168+E172+E170</f>
        <v>0</v>
      </c>
      <c r="F163" s="14">
        <f>F164+F168+F172+F170</f>
        <v>500</v>
      </c>
      <c r="G163" s="14">
        <f t="shared" si="16"/>
        <v>23850</v>
      </c>
    </row>
    <row r="164" spans="1:9" s="13" customFormat="1" ht="15.75" x14ac:dyDescent="0.25">
      <c r="A164" s="12"/>
      <c r="B164" s="13" t="s">
        <v>203</v>
      </c>
      <c r="C164" s="13" t="s">
        <v>204</v>
      </c>
      <c r="D164" s="14">
        <f>D165+D166+D167</f>
        <v>6000</v>
      </c>
      <c r="E164" s="14">
        <f>E165+E166+E167</f>
        <v>0</v>
      </c>
      <c r="F164" s="14">
        <f>F165+F166+F167</f>
        <v>500</v>
      </c>
      <c r="G164" s="14">
        <f t="shared" si="16"/>
        <v>5500</v>
      </c>
    </row>
    <row r="165" spans="1:9" s="16" customFormat="1" ht="15.75" x14ac:dyDescent="0.25">
      <c r="A165" s="15" t="s">
        <v>332</v>
      </c>
      <c r="B165" s="16" t="s">
        <v>206</v>
      </c>
      <c r="C165" s="16" t="s">
        <v>207</v>
      </c>
      <c r="D165" s="17">
        <v>3000</v>
      </c>
      <c r="E165" s="17">
        <v>0</v>
      </c>
      <c r="F165" s="17">
        <v>0</v>
      </c>
      <c r="G165" s="17">
        <f t="shared" si="16"/>
        <v>3000</v>
      </c>
    </row>
    <row r="166" spans="1:9" s="16" customFormat="1" ht="15.75" x14ac:dyDescent="0.25">
      <c r="A166" s="15" t="s">
        <v>333</v>
      </c>
      <c r="B166" s="16" t="s">
        <v>212</v>
      </c>
      <c r="C166" s="16" t="s">
        <v>213</v>
      </c>
      <c r="D166" s="17">
        <v>2500</v>
      </c>
      <c r="E166" s="17">
        <v>0</v>
      </c>
      <c r="F166" s="17">
        <v>0</v>
      </c>
      <c r="G166" s="17">
        <f t="shared" si="16"/>
        <v>2500</v>
      </c>
    </row>
    <row r="167" spans="1:9" ht="15.75" x14ac:dyDescent="0.25">
      <c r="A167" s="15" t="s">
        <v>334</v>
      </c>
      <c r="B167" s="16" t="s">
        <v>215</v>
      </c>
      <c r="C167" s="16" t="s">
        <v>216</v>
      </c>
      <c r="D167" s="17">
        <v>500</v>
      </c>
      <c r="E167" s="17">
        <v>0</v>
      </c>
      <c r="F167" s="23">
        <v>500</v>
      </c>
      <c r="G167" s="17">
        <f t="shared" si="16"/>
        <v>0</v>
      </c>
    </row>
    <row r="168" spans="1:9" s="13" customFormat="1" ht="15.75" x14ac:dyDescent="0.25">
      <c r="A168" s="12"/>
      <c r="B168" s="13" t="s">
        <v>335</v>
      </c>
      <c r="C168" s="13" t="s">
        <v>336</v>
      </c>
      <c r="D168" s="14">
        <f>D169</f>
        <v>15000</v>
      </c>
      <c r="E168" s="14">
        <f>E169</f>
        <v>0</v>
      </c>
      <c r="F168" s="14">
        <f>F169</f>
        <v>0</v>
      </c>
      <c r="G168" s="14">
        <f t="shared" si="16"/>
        <v>15000</v>
      </c>
    </row>
    <row r="169" spans="1:9" s="16" customFormat="1" ht="15.75" x14ac:dyDescent="0.25">
      <c r="A169" s="15" t="s">
        <v>337</v>
      </c>
      <c r="B169" s="16" t="s">
        <v>338</v>
      </c>
      <c r="C169" s="16" t="s">
        <v>339</v>
      </c>
      <c r="D169" s="17">
        <v>15000</v>
      </c>
      <c r="E169" s="17">
        <v>0</v>
      </c>
      <c r="F169" s="17">
        <v>0</v>
      </c>
      <c r="G169" s="17">
        <f t="shared" si="16"/>
        <v>15000</v>
      </c>
    </row>
    <row r="170" spans="1:9" s="13" customFormat="1" ht="15.75" x14ac:dyDescent="0.25">
      <c r="A170" s="12"/>
      <c r="B170" s="13" t="s">
        <v>217</v>
      </c>
      <c r="C170" s="13" t="s">
        <v>218</v>
      </c>
      <c r="D170" s="14">
        <f>D171</f>
        <v>350</v>
      </c>
      <c r="E170" s="14">
        <f>E171</f>
        <v>0</v>
      </c>
      <c r="F170" s="14">
        <f>F171</f>
        <v>0</v>
      </c>
      <c r="G170" s="14">
        <f t="shared" si="16"/>
        <v>350</v>
      </c>
    </row>
    <row r="171" spans="1:9" s="16" customFormat="1" ht="15.75" x14ac:dyDescent="0.25">
      <c r="A171" s="15" t="s">
        <v>340</v>
      </c>
      <c r="B171" s="16" t="s">
        <v>341</v>
      </c>
      <c r="C171" s="16" t="s">
        <v>342</v>
      </c>
      <c r="D171" s="17">
        <v>350</v>
      </c>
      <c r="E171" s="17"/>
      <c r="F171" s="17">
        <v>0</v>
      </c>
      <c r="G171" s="17">
        <f t="shared" si="16"/>
        <v>350</v>
      </c>
      <c r="I171" s="26"/>
    </row>
    <row r="172" spans="1:9" s="13" customFormat="1" ht="15.75" x14ac:dyDescent="0.25">
      <c r="A172" s="12"/>
      <c r="B172" s="13" t="s">
        <v>225</v>
      </c>
      <c r="C172" s="13" t="s">
        <v>226</v>
      </c>
      <c r="D172" s="14">
        <f>D173</f>
        <v>3000</v>
      </c>
      <c r="E172" s="14">
        <f>E173</f>
        <v>0</v>
      </c>
      <c r="F172" s="14">
        <f>F173</f>
        <v>0</v>
      </c>
      <c r="G172" s="14">
        <f t="shared" si="16"/>
        <v>3000</v>
      </c>
    </row>
    <row r="173" spans="1:9" s="16" customFormat="1" ht="15.75" x14ac:dyDescent="0.25">
      <c r="A173" s="15" t="s">
        <v>343</v>
      </c>
      <c r="B173" s="16" t="s">
        <v>228</v>
      </c>
      <c r="C173" s="16" t="s">
        <v>229</v>
      </c>
      <c r="D173" s="17">
        <v>3000</v>
      </c>
      <c r="E173" s="17">
        <v>0</v>
      </c>
      <c r="F173" s="17">
        <v>0</v>
      </c>
      <c r="G173" s="17">
        <f t="shared" si="16"/>
        <v>3000</v>
      </c>
    </row>
    <row r="174" spans="1:9" s="13" customFormat="1" ht="15.75" x14ac:dyDescent="0.25">
      <c r="A174" s="12"/>
      <c r="B174" s="13" t="s">
        <v>230</v>
      </c>
      <c r="C174" s="13" t="s">
        <v>231</v>
      </c>
      <c r="D174" s="14">
        <f>D175+D178+D180+D184+D182</f>
        <v>5200</v>
      </c>
      <c r="E174" s="14">
        <f>E175+E178+E180+E184+E182</f>
        <v>2000</v>
      </c>
      <c r="F174" s="14">
        <f>F175+F178+F180+F184+F182</f>
        <v>500</v>
      </c>
      <c r="G174" s="14">
        <f t="shared" si="16"/>
        <v>6700</v>
      </c>
    </row>
    <row r="175" spans="1:9" s="13" customFormat="1" ht="15.75" x14ac:dyDescent="0.25">
      <c r="A175" s="12"/>
      <c r="B175" s="13" t="s">
        <v>232</v>
      </c>
      <c r="C175" s="13" t="s">
        <v>233</v>
      </c>
      <c r="D175" s="14">
        <f>D176+D177</f>
        <v>2700</v>
      </c>
      <c r="E175" s="14">
        <f>E176+E177</f>
        <v>0</v>
      </c>
      <c r="F175" s="14">
        <f>F176+F177</f>
        <v>0</v>
      </c>
      <c r="G175" s="14">
        <f t="shared" si="16"/>
        <v>2700</v>
      </c>
    </row>
    <row r="176" spans="1:9" s="16" customFormat="1" ht="15.75" x14ac:dyDescent="0.25">
      <c r="A176" s="15" t="s">
        <v>344</v>
      </c>
      <c r="B176" s="16" t="s">
        <v>235</v>
      </c>
      <c r="C176" s="16" t="s">
        <v>236</v>
      </c>
      <c r="D176" s="17">
        <v>1000</v>
      </c>
      <c r="E176" s="17">
        <v>0</v>
      </c>
      <c r="F176" s="17">
        <v>0</v>
      </c>
      <c r="G176" s="17">
        <f t="shared" si="16"/>
        <v>1000</v>
      </c>
    </row>
    <row r="177" spans="1:9" s="16" customFormat="1" ht="15.75" x14ac:dyDescent="0.25">
      <c r="A177" s="15" t="s">
        <v>345</v>
      </c>
      <c r="B177" s="16" t="s">
        <v>241</v>
      </c>
      <c r="C177" s="16" t="s">
        <v>242</v>
      </c>
      <c r="D177" s="17">
        <v>1700</v>
      </c>
      <c r="E177" s="17">
        <v>0</v>
      </c>
      <c r="F177" s="17">
        <v>0</v>
      </c>
      <c r="G177" s="17">
        <f t="shared" si="16"/>
        <v>1700</v>
      </c>
    </row>
    <row r="178" spans="1:9" s="13" customFormat="1" ht="15.75" x14ac:dyDescent="0.25">
      <c r="A178" s="12"/>
      <c r="B178" s="13" t="s">
        <v>243</v>
      </c>
      <c r="C178" s="13" t="s">
        <v>244</v>
      </c>
      <c r="D178" s="14">
        <f>D179</f>
        <v>500</v>
      </c>
      <c r="E178" s="14">
        <f>E179</f>
        <v>0</v>
      </c>
      <c r="F178" s="14">
        <f>F179</f>
        <v>500</v>
      </c>
      <c r="G178" s="14">
        <f t="shared" si="16"/>
        <v>0</v>
      </c>
    </row>
    <row r="179" spans="1:9" s="16" customFormat="1" ht="31.5" x14ac:dyDescent="0.25">
      <c r="A179" s="15" t="s">
        <v>346</v>
      </c>
      <c r="B179" s="16" t="s">
        <v>249</v>
      </c>
      <c r="C179" s="16" t="s">
        <v>347</v>
      </c>
      <c r="D179" s="17">
        <v>500</v>
      </c>
      <c r="E179" s="17">
        <v>0</v>
      </c>
      <c r="F179" s="23">
        <v>500</v>
      </c>
      <c r="G179" s="17">
        <f t="shared" si="16"/>
        <v>0</v>
      </c>
    </row>
    <row r="180" spans="1:9" s="13" customFormat="1" ht="15.75" x14ac:dyDescent="0.25">
      <c r="A180" s="12"/>
      <c r="B180" s="13" t="s">
        <v>275</v>
      </c>
      <c r="C180" s="13" t="s">
        <v>276</v>
      </c>
      <c r="D180" s="14">
        <f>D181</f>
        <v>1000</v>
      </c>
      <c r="E180" s="14">
        <f>E181</f>
        <v>0</v>
      </c>
      <c r="F180" s="14">
        <f>F181</f>
        <v>0</v>
      </c>
      <c r="G180" s="14">
        <f t="shared" si="16"/>
        <v>1000</v>
      </c>
    </row>
    <row r="181" spans="1:9" s="16" customFormat="1" ht="15.75" x14ac:dyDescent="0.25">
      <c r="A181" s="15" t="s">
        <v>348</v>
      </c>
      <c r="B181" s="16" t="s">
        <v>281</v>
      </c>
      <c r="C181" s="16" t="s">
        <v>282</v>
      </c>
      <c r="D181" s="17">
        <v>1000</v>
      </c>
      <c r="E181" s="17">
        <v>0</v>
      </c>
      <c r="F181" s="17">
        <v>0</v>
      </c>
      <c r="G181" s="17">
        <f t="shared" si="16"/>
        <v>1000</v>
      </c>
    </row>
    <row r="182" spans="1:9" ht="15.75" x14ac:dyDescent="0.25">
      <c r="A182" s="12"/>
      <c r="B182" s="13" t="s">
        <v>283</v>
      </c>
      <c r="C182" s="13" t="s">
        <v>284</v>
      </c>
      <c r="D182" s="14">
        <f>D183</f>
        <v>0</v>
      </c>
      <c r="E182" s="14">
        <f>E183</f>
        <v>2000</v>
      </c>
      <c r="F182" s="14">
        <f>F183</f>
        <v>0</v>
      </c>
      <c r="G182" s="14">
        <f t="shared" si="16"/>
        <v>2000</v>
      </c>
    </row>
    <row r="183" spans="1:9" ht="15.75" x14ac:dyDescent="0.25">
      <c r="A183" s="24" t="s">
        <v>349</v>
      </c>
      <c r="B183" s="16" t="s">
        <v>286</v>
      </c>
      <c r="C183" s="16" t="s">
        <v>287</v>
      </c>
      <c r="D183" s="17">
        <v>0</v>
      </c>
      <c r="E183" s="23">
        <v>2000</v>
      </c>
      <c r="F183" s="17"/>
      <c r="G183" s="17">
        <f t="shared" si="16"/>
        <v>2000</v>
      </c>
    </row>
    <row r="184" spans="1:9" s="13" customFormat="1" ht="15.75" x14ac:dyDescent="0.25">
      <c r="A184" s="12"/>
      <c r="B184" s="13" t="s">
        <v>288</v>
      </c>
      <c r="C184" s="13" t="s">
        <v>289</v>
      </c>
      <c r="D184" s="14">
        <f>D185</f>
        <v>1000</v>
      </c>
      <c r="E184" s="14">
        <f>E185</f>
        <v>0</v>
      </c>
      <c r="F184" s="14">
        <f>F185</f>
        <v>0</v>
      </c>
      <c r="G184" s="14">
        <f t="shared" si="16"/>
        <v>1000</v>
      </c>
    </row>
    <row r="185" spans="1:9" s="16" customFormat="1" ht="15.75" x14ac:dyDescent="0.25">
      <c r="A185" s="15" t="s">
        <v>350</v>
      </c>
      <c r="B185" s="16" t="s">
        <v>291</v>
      </c>
      <c r="C185" s="16" t="s">
        <v>292</v>
      </c>
      <c r="D185" s="17">
        <v>1000</v>
      </c>
      <c r="E185" s="17">
        <v>0</v>
      </c>
      <c r="F185" s="17">
        <v>0</v>
      </c>
      <c r="G185" s="17">
        <f t="shared" si="16"/>
        <v>1000</v>
      </c>
    </row>
    <row r="186" spans="1:9" s="13" customFormat="1" ht="15.75" x14ac:dyDescent="0.25">
      <c r="A186" s="12"/>
      <c r="B186" s="13" t="s">
        <v>293</v>
      </c>
      <c r="C186" s="13" t="s">
        <v>294</v>
      </c>
      <c r="D186" s="14">
        <f>D187+D189+D191</f>
        <v>1750</v>
      </c>
      <c r="E186" s="14">
        <f>E187+E189+E191</f>
        <v>0</v>
      </c>
      <c r="F186" s="14">
        <f>F187+F189+F191</f>
        <v>1000</v>
      </c>
      <c r="G186" s="14">
        <f t="shared" si="16"/>
        <v>750</v>
      </c>
    </row>
    <row r="187" spans="1:9" s="13" customFormat="1" ht="15.75" x14ac:dyDescent="0.25">
      <c r="A187" s="12"/>
      <c r="B187" s="13" t="s">
        <v>295</v>
      </c>
      <c r="C187" s="13" t="s">
        <v>296</v>
      </c>
      <c r="D187" s="14">
        <f>D188</f>
        <v>1000</v>
      </c>
      <c r="E187" s="14">
        <f>E188</f>
        <v>0</v>
      </c>
      <c r="F187" s="14">
        <f>F188</f>
        <v>1000</v>
      </c>
      <c r="G187" s="14">
        <f t="shared" si="16"/>
        <v>0</v>
      </c>
    </row>
    <row r="188" spans="1:9" s="16" customFormat="1" ht="15.75" x14ac:dyDescent="0.25">
      <c r="A188" s="15" t="s">
        <v>351</v>
      </c>
      <c r="B188" s="16" t="s">
        <v>298</v>
      </c>
      <c r="C188" s="16" t="s">
        <v>299</v>
      </c>
      <c r="D188" s="17">
        <v>1000</v>
      </c>
      <c r="E188" s="25">
        <v>0</v>
      </c>
      <c r="F188" s="23">
        <v>1000</v>
      </c>
      <c r="G188" s="17">
        <f t="shared" si="16"/>
        <v>0</v>
      </c>
      <c r="I188" s="26"/>
    </row>
    <row r="189" spans="1:9" s="13" customFormat="1" ht="15.75" x14ac:dyDescent="0.25">
      <c r="A189" s="12"/>
      <c r="B189" s="13" t="s">
        <v>352</v>
      </c>
      <c r="C189" s="13" t="s">
        <v>353</v>
      </c>
      <c r="D189" s="14">
        <f>D190</f>
        <v>500</v>
      </c>
      <c r="E189" s="14">
        <f>E190</f>
        <v>0</v>
      </c>
      <c r="F189" s="14">
        <f>F190</f>
        <v>0</v>
      </c>
      <c r="G189" s="14">
        <f t="shared" si="16"/>
        <v>500</v>
      </c>
    </row>
    <row r="190" spans="1:9" s="16" customFormat="1" ht="15.75" x14ac:dyDescent="0.25">
      <c r="A190" s="15" t="s">
        <v>354</v>
      </c>
      <c r="B190" s="16" t="s">
        <v>355</v>
      </c>
      <c r="C190" s="16" t="s">
        <v>353</v>
      </c>
      <c r="D190" s="17">
        <v>500</v>
      </c>
      <c r="E190" s="17">
        <v>0</v>
      </c>
      <c r="F190" s="17">
        <v>0</v>
      </c>
      <c r="G190" s="17">
        <f t="shared" si="16"/>
        <v>500</v>
      </c>
    </row>
    <row r="191" spans="1:9" s="13" customFormat="1" ht="15.75" x14ac:dyDescent="0.25">
      <c r="A191" s="12"/>
      <c r="B191" s="13" t="s">
        <v>300</v>
      </c>
      <c r="C191" s="13" t="s">
        <v>301</v>
      </c>
      <c r="D191" s="14">
        <f>D192</f>
        <v>250</v>
      </c>
      <c r="E191" s="14">
        <f>E192</f>
        <v>0</v>
      </c>
      <c r="F191" s="14">
        <f>F192</f>
        <v>0</v>
      </c>
      <c r="G191" s="14">
        <f t="shared" si="16"/>
        <v>250</v>
      </c>
    </row>
    <row r="192" spans="1:9" s="16" customFormat="1" ht="15.75" x14ac:dyDescent="0.25">
      <c r="A192" s="15" t="s">
        <v>356</v>
      </c>
      <c r="B192" s="16" t="s">
        <v>309</v>
      </c>
      <c r="C192" s="16" t="s">
        <v>357</v>
      </c>
      <c r="D192" s="17">
        <v>250</v>
      </c>
      <c r="E192" s="17">
        <v>0</v>
      </c>
      <c r="F192" s="17">
        <v>0</v>
      </c>
      <c r="G192" s="17">
        <f t="shared" si="16"/>
        <v>250</v>
      </c>
    </row>
    <row r="193" spans="1:7" s="13" customFormat="1" ht="15.75" x14ac:dyDescent="0.25">
      <c r="A193" s="12"/>
      <c r="B193" s="13" t="s">
        <v>314</v>
      </c>
      <c r="C193" s="13" t="s">
        <v>315</v>
      </c>
      <c r="D193" s="14">
        <f>D194</f>
        <v>600</v>
      </c>
      <c r="E193" s="14">
        <f>E194</f>
        <v>0</v>
      </c>
      <c r="F193" s="14">
        <f>F194</f>
        <v>0</v>
      </c>
      <c r="G193" s="14">
        <f t="shared" si="16"/>
        <v>600</v>
      </c>
    </row>
    <row r="194" spans="1:7" s="13" customFormat="1" ht="15.75" x14ac:dyDescent="0.25">
      <c r="A194" s="12"/>
      <c r="B194" s="13" t="s">
        <v>316</v>
      </c>
      <c r="C194" s="13" t="s">
        <v>317</v>
      </c>
      <c r="D194" s="14">
        <f>D195+D197</f>
        <v>600</v>
      </c>
      <c r="E194" s="14">
        <f>E195+E197</f>
        <v>0</v>
      </c>
      <c r="F194" s="14">
        <f>F195+F197</f>
        <v>0</v>
      </c>
      <c r="G194" s="14">
        <f t="shared" si="16"/>
        <v>600</v>
      </c>
    </row>
    <row r="195" spans="1:7" s="13" customFormat="1" ht="15.75" x14ac:dyDescent="0.25">
      <c r="A195" s="12"/>
      <c r="B195" s="13" t="s">
        <v>318</v>
      </c>
      <c r="C195" s="13" t="s">
        <v>319</v>
      </c>
      <c r="D195" s="14">
        <f>D196</f>
        <v>500</v>
      </c>
      <c r="E195" s="14">
        <f>E196</f>
        <v>0</v>
      </c>
      <c r="F195" s="14">
        <f>F196</f>
        <v>0</v>
      </c>
      <c r="G195" s="14">
        <f t="shared" si="16"/>
        <v>500</v>
      </c>
    </row>
    <row r="196" spans="1:7" s="16" customFormat="1" ht="15.75" x14ac:dyDescent="0.25">
      <c r="A196" s="15" t="s">
        <v>358</v>
      </c>
      <c r="B196" s="16" t="s">
        <v>324</v>
      </c>
      <c r="C196" s="16" t="s">
        <v>325</v>
      </c>
      <c r="D196" s="17">
        <v>500</v>
      </c>
      <c r="E196" s="17">
        <v>0</v>
      </c>
      <c r="F196" s="17">
        <v>0</v>
      </c>
      <c r="G196" s="17">
        <f t="shared" si="16"/>
        <v>500</v>
      </c>
    </row>
    <row r="197" spans="1:7" s="13" customFormat="1" ht="15.75" x14ac:dyDescent="0.25">
      <c r="A197" s="12"/>
      <c r="B197" s="13" t="s">
        <v>326</v>
      </c>
      <c r="C197" s="13" t="s">
        <v>327</v>
      </c>
      <c r="D197" s="14">
        <f>D198</f>
        <v>100</v>
      </c>
      <c r="E197" s="14">
        <f>E198</f>
        <v>0</v>
      </c>
      <c r="F197" s="14">
        <f>F198</f>
        <v>0</v>
      </c>
      <c r="G197" s="14">
        <f t="shared" si="16"/>
        <v>100</v>
      </c>
    </row>
    <row r="198" spans="1:7" s="16" customFormat="1" ht="15.75" x14ac:dyDescent="0.25">
      <c r="A198" s="15" t="s">
        <v>359</v>
      </c>
      <c r="B198" s="16" t="s">
        <v>329</v>
      </c>
      <c r="C198" s="16" t="s">
        <v>330</v>
      </c>
      <c r="D198" s="17">
        <v>100</v>
      </c>
      <c r="E198" s="17">
        <v>0</v>
      </c>
      <c r="F198" s="17">
        <v>0</v>
      </c>
      <c r="G198" s="17">
        <f t="shared" si="16"/>
        <v>100</v>
      </c>
    </row>
    <row r="199" spans="1:7" ht="15.75" x14ac:dyDescent="0.25">
      <c r="A199" s="21" t="s">
        <v>124</v>
      </c>
      <c r="B199" s="21" t="s">
        <v>360</v>
      </c>
      <c r="C199" s="21" t="s">
        <v>361</v>
      </c>
      <c r="D199" s="22">
        <f>D200+D209</f>
        <v>9700</v>
      </c>
      <c r="E199" s="22">
        <f>E200+E209</f>
        <v>0</v>
      </c>
      <c r="F199" s="22">
        <f>F200+F209</f>
        <v>500</v>
      </c>
      <c r="G199" s="22">
        <f t="shared" si="16"/>
        <v>9200</v>
      </c>
    </row>
    <row r="200" spans="1:7" ht="15.75" x14ac:dyDescent="0.25">
      <c r="A200" s="10" t="s">
        <v>19</v>
      </c>
      <c r="B200" s="10" t="s">
        <v>20</v>
      </c>
      <c r="C200" s="10" t="s">
        <v>21</v>
      </c>
      <c r="D200" s="11">
        <f t="shared" ref="D200:F201" si="18">D201</f>
        <v>5000</v>
      </c>
      <c r="E200" s="11">
        <f t="shared" si="18"/>
        <v>0</v>
      </c>
      <c r="F200" s="11">
        <f t="shared" si="18"/>
        <v>500</v>
      </c>
      <c r="G200" s="11">
        <f t="shared" si="16"/>
        <v>4500</v>
      </c>
    </row>
    <row r="201" spans="1:7" s="13" customFormat="1" ht="15.75" x14ac:dyDescent="0.25">
      <c r="A201" s="12"/>
      <c r="B201" s="13" t="s">
        <v>127</v>
      </c>
      <c r="C201" s="13" t="s">
        <v>128</v>
      </c>
      <c r="D201" s="14">
        <f t="shared" si="18"/>
        <v>5000</v>
      </c>
      <c r="E201" s="14">
        <f t="shared" si="18"/>
        <v>0</v>
      </c>
      <c r="F201" s="14">
        <f t="shared" si="18"/>
        <v>500</v>
      </c>
      <c r="G201" s="14">
        <f t="shared" si="16"/>
        <v>4500</v>
      </c>
    </row>
    <row r="202" spans="1:7" s="13" customFormat="1" ht="15.75" x14ac:dyDescent="0.25">
      <c r="A202" s="12"/>
      <c r="B202" s="13" t="s">
        <v>169</v>
      </c>
      <c r="C202" s="13" t="s">
        <v>170</v>
      </c>
      <c r="D202" s="14">
        <f>D203+D206</f>
        <v>5000</v>
      </c>
      <c r="E202" s="14">
        <f>E203+E206</f>
        <v>0</v>
      </c>
      <c r="F202" s="14">
        <f>F203+F206</f>
        <v>500</v>
      </c>
      <c r="G202" s="14">
        <f t="shared" si="16"/>
        <v>4500</v>
      </c>
    </row>
    <row r="203" spans="1:7" s="13" customFormat="1" ht="15.75" x14ac:dyDescent="0.25">
      <c r="A203" s="12"/>
      <c r="B203" s="13" t="s">
        <v>201</v>
      </c>
      <c r="C203" s="13" t="s">
        <v>202</v>
      </c>
      <c r="D203" s="14">
        <f t="shared" ref="D203:F204" si="19">D204</f>
        <v>4000</v>
      </c>
      <c r="E203" s="14">
        <f t="shared" si="19"/>
        <v>0</v>
      </c>
      <c r="F203" s="14">
        <f t="shared" si="19"/>
        <v>500</v>
      </c>
      <c r="G203" s="14">
        <f t="shared" si="16"/>
        <v>3500</v>
      </c>
    </row>
    <row r="204" spans="1:7" s="13" customFormat="1" ht="15.75" x14ac:dyDescent="0.25">
      <c r="A204" s="12"/>
      <c r="B204" s="13" t="s">
        <v>203</v>
      </c>
      <c r="C204" s="13" t="s">
        <v>204</v>
      </c>
      <c r="D204" s="14">
        <f t="shared" si="19"/>
        <v>4000</v>
      </c>
      <c r="E204" s="14">
        <f t="shared" si="19"/>
        <v>0</v>
      </c>
      <c r="F204" s="14">
        <f t="shared" si="19"/>
        <v>500</v>
      </c>
      <c r="G204" s="14">
        <f t="shared" si="16"/>
        <v>3500</v>
      </c>
    </row>
    <row r="205" spans="1:7" s="16" customFormat="1" ht="15.75" x14ac:dyDescent="0.25">
      <c r="A205" s="15" t="s">
        <v>362</v>
      </c>
      <c r="B205" s="16" t="s">
        <v>215</v>
      </c>
      <c r="C205" s="16" t="s">
        <v>363</v>
      </c>
      <c r="D205" s="17">
        <v>4000</v>
      </c>
      <c r="E205" s="17">
        <v>0</v>
      </c>
      <c r="F205" s="23">
        <v>500</v>
      </c>
      <c r="G205" s="17">
        <f t="shared" si="16"/>
        <v>3500</v>
      </c>
    </row>
    <row r="206" spans="1:7" s="13" customFormat="1" ht="15.75" x14ac:dyDescent="0.25">
      <c r="A206" s="12"/>
      <c r="B206" s="13" t="s">
        <v>230</v>
      </c>
      <c r="C206" s="13" t="s">
        <v>231</v>
      </c>
      <c r="D206" s="14">
        <f t="shared" ref="D206:F207" si="20">D207</f>
        <v>1000</v>
      </c>
      <c r="E206" s="14">
        <f t="shared" si="20"/>
        <v>0</v>
      </c>
      <c r="F206" s="14">
        <f t="shared" si="20"/>
        <v>0</v>
      </c>
      <c r="G206" s="14">
        <f t="shared" si="16"/>
        <v>1000</v>
      </c>
    </row>
    <row r="207" spans="1:7" s="13" customFormat="1" ht="15.75" x14ac:dyDescent="0.25">
      <c r="A207" s="12"/>
      <c r="B207" s="13" t="s">
        <v>275</v>
      </c>
      <c r="C207" s="13" t="s">
        <v>276</v>
      </c>
      <c r="D207" s="14">
        <f t="shared" si="20"/>
        <v>1000</v>
      </c>
      <c r="E207" s="14">
        <f t="shared" si="20"/>
        <v>0</v>
      </c>
      <c r="F207" s="14">
        <f t="shared" si="20"/>
        <v>0</v>
      </c>
      <c r="G207" s="14">
        <f t="shared" si="16"/>
        <v>1000</v>
      </c>
    </row>
    <row r="208" spans="1:7" s="16" customFormat="1" ht="15.75" x14ac:dyDescent="0.25">
      <c r="A208" s="15" t="s">
        <v>364</v>
      </c>
      <c r="B208" s="16" t="s">
        <v>365</v>
      </c>
      <c r="C208" s="16" t="s">
        <v>366</v>
      </c>
      <c r="D208" s="17">
        <v>1000</v>
      </c>
      <c r="E208" s="17">
        <v>0</v>
      </c>
      <c r="F208" s="17">
        <v>0</v>
      </c>
      <c r="G208" s="17">
        <f t="shared" si="16"/>
        <v>1000</v>
      </c>
    </row>
    <row r="209" spans="1:7" ht="15.75" x14ac:dyDescent="0.25">
      <c r="A209" s="10" t="s">
        <v>19</v>
      </c>
      <c r="B209" s="10" t="s">
        <v>32</v>
      </c>
      <c r="C209" s="10" t="s">
        <v>33</v>
      </c>
      <c r="D209" s="11">
        <f t="shared" ref="D209:F210" si="21">D210</f>
        <v>4700</v>
      </c>
      <c r="E209" s="11">
        <f t="shared" si="21"/>
        <v>0</v>
      </c>
      <c r="F209" s="11">
        <f t="shared" si="21"/>
        <v>0</v>
      </c>
      <c r="G209" s="11">
        <f t="shared" si="16"/>
        <v>4700</v>
      </c>
    </row>
    <row r="210" spans="1:7" s="13" customFormat="1" ht="15.75" x14ac:dyDescent="0.25">
      <c r="A210" s="12"/>
      <c r="B210" s="13" t="s">
        <v>127</v>
      </c>
      <c r="C210" s="13" t="s">
        <v>128</v>
      </c>
      <c r="D210" s="14">
        <f t="shared" si="21"/>
        <v>4700</v>
      </c>
      <c r="E210" s="14">
        <f t="shared" si="21"/>
        <v>0</v>
      </c>
      <c r="F210" s="14">
        <f t="shared" si="21"/>
        <v>0</v>
      </c>
      <c r="G210" s="14">
        <f t="shared" si="16"/>
        <v>4700</v>
      </c>
    </row>
    <row r="211" spans="1:7" s="13" customFormat="1" ht="15.75" x14ac:dyDescent="0.25">
      <c r="A211" s="12"/>
      <c r="B211" s="13" t="s">
        <v>169</v>
      </c>
      <c r="C211" s="13" t="s">
        <v>170</v>
      </c>
      <c r="D211" s="14">
        <f>D212+D215+D218+D221</f>
        <v>4700</v>
      </c>
      <c r="E211" s="14">
        <f>E212+E215+E218+E221</f>
        <v>0</v>
      </c>
      <c r="F211" s="14">
        <f>F212+F215+F218+F221</f>
        <v>0</v>
      </c>
      <c r="G211" s="14">
        <f t="shared" si="16"/>
        <v>4700</v>
      </c>
    </row>
    <row r="212" spans="1:7" s="13" customFormat="1" ht="15.75" x14ac:dyDescent="0.25">
      <c r="A212" s="12"/>
      <c r="B212" s="13" t="s">
        <v>201</v>
      </c>
      <c r="C212" s="13" t="s">
        <v>202</v>
      </c>
      <c r="D212" s="14">
        <f t="shared" ref="D212:F213" si="22">D213</f>
        <v>1000</v>
      </c>
      <c r="E212" s="14">
        <f t="shared" si="22"/>
        <v>0</v>
      </c>
      <c r="F212" s="14">
        <f t="shared" si="22"/>
        <v>0</v>
      </c>
      <c r="G212" s="14">
        <f t="shared" si="16"/>
        <v>1000</v>
      </c>
    </row>
    <row r="213" spans="1:7" s="13" customFormat="1" ht="15.75" x14ac:dyDescent="0.25">
      <c r="A213" s="12"/>
      <c r="B213" s="13" t="s">
        <v>203</v>
      </c>
      <c r="C213" s="13" t="s">
        <v>204</v>
      </c>
      <c r="D213" s="14">
        <f t="shared" si="22"/>
        <v>1000</v>
      </c>
      <c r="E213" s="14">
        <f t="shared" si="22"/>
        <v>0</v>
      </c>
      <c r="F213" s="14">
        <f t="shared" si="22"/>
        <v>0</v>
      </c>
      <c r="G213" s="14">
        <f t="shared" ref="G213:G276" si="23">D213+E213-F213</f>
        <v>1000</v>
      </c>
    </row>
    <row r="214" spans="1:7" s="16" customFormat="1" ht="15.75" x14ac:dyDescent="0.25">
      <c r="A214" s="15" t="s">
        <v>367</v>
      </c>
      <c r="B214" s="16" t="s">
        <v>215</v>
      </c>
      <c r="C214" s="16" t="s">
        <v>363</v>
      </c>
      <c r="D214" s="17">
        <v>1000</v>
      </c>
      <c r="E214" s="17">
        <v>0</v>
      </c>
      <c r="F214" s="25">
        <v>0</v>
      </c>
      <c r="G214" s="17">
        <f t="shared" si="23"/>
        <v>1000</v>
      </c>
    </row>
    <row r="215" spans="1:7" s="13" customFormat="1" ht="15.75" x14ac:dyDescent="0.25">
      <c r="A215" s="12"/>
      <c r="B215" s="13" t="s">
        <v>230</v>
      </c>
      <c r="C215" s="13" t="s">
        <v>231</v>
      </c>
      <c r="D215" s="14">
        <f t="shared" ref="D215:F216" si="24">D216</f>
        <v>600</v>
      </c>
      <c r="E215" s="14">
        <f t="shared" si="24"/>
        <v>0</v>
      </c>
      <c r="F215" s="14">
        <f t="shared" si="24"/>
        <v>0</v>
      </c>
      <c r="G215" s="14">
        <f t="shared" si="23"/>
        <v>600</v>
      </c>
    </row>
    <row r="216" spans="1:7" s="13" customFormat="1" ht="15.75" x14ac:dyDescent="0.25">
      <c r="A216" s="12"/>
      <c r="B216" s="13" t="s">
        <v>275</v>
      </c>
      <c r="C216" s="13" t="s">
        <v>276</v>
      </c>
      <c r="D216" s="14">
        <f t="shared" si="24"/>
        <v>600</v>
      </c>
      <c r="E216" s="14">
        <f t="shared" si="24"/>
        <v>0</v>
      </c>
      <c r="F216" s="14">
        <f t="shared" si="24"/>
        <v>0</v>
      </c>
      <c r="G216" s="14">
        <f t="shared" si="23"/>
        <v>600</v>
      </c>
    </row>
    <row r="217" spans="1:7" s="16" customFormat="1" ht="15.75" x14ac:dyDescent="0.25">
      <c r="A217" s="15" t="s">
        <v>368</v>
      </c>
      <c r="B217" s="16" t="s">
        <v>365</v>
      </c>
      <c r="C217" s="16" t="s">
        <v>366</v>
      </c>
      <c r="D217" s="17">
        <v>600</v>
      </c>
      <c r="E217" s="17">
        <v>0</v>
      </c>
      <c r="F217" s="17">
        <v>0</v>
      </c>
      <c r="G217" s="17">
        <f t="shared" si="23"/>
        <v>600</v>
      </c>
    </row>
    <row r="218" spans="1:7" s="13" customFormat="1" ht="15.75" x14ac:dyDescent="0.25">
      <c r="A218" s="12"/>
      <c r="B218" s="13" t="s">
        <v>369</v>
      </c>
      <c r="C218" s="13" t="s">
        <v>370</v>
      </c>
      <c r="D218" s="14">
        <f t="shared" ref="D218:F219" si="25">D219</f>
        <v>1100</v>
      </c>
      <c r="E218" s="14">
        <f t="shared" si="25"/>
        <v>0</v>
      </c>
      <c r="F218" s="14">
        <f t="shared" si="25"/>
        <v>0</v>
      </c>
      <c r="G218" s="14">
        <f t="shared" si="23"/>
        <v>1100</v>
      </c>
    </row>
    <row r="219" spans="1:7" s="13" customFormat="1" ht="15.75" x14ac:dyDescent="0.25">
      <c r="A219" s="12"/>
      <c r="B219" s="13" t="s">
        <v>371</v>
      </c>
      <c r="C219" s="13" t="s">
        <v>370</v>
      </c>
      <c r="D219" s="14">
        <f t="shared" si="25"/>
        <v>1100</v>
      </c>
      <c r="E219" s="14">
        <f t="shared" si="25"/>
        <v>0</v>
      </c>
      <c r="F219" s="14">
        <f t="shared" si="25"/>
        <v>0</v>
      </c>
      <c r="G219" s="14">
        <f t="shared" si="23"/>
        <v>1100</v>
      </c>
    </row>
    <row r="220" spans="1:7" s="16" customFormat="1" ht="15.75" x14ac:dyDescent="0.25">
      <c r="A220" s="15" t="s">
        <v>372</v>
      </c>
      <c r="B220" s="16" t="s">
        <v>373</v>
      </c>
      <c r="C220" s="16" t="s">
        <v>374</v>
      </c>
      <c r="D220" s="17">
        <v>1100</v>
      </c>
      <c r="E220" s="17">
        <v>0</v>
      </c>
      <c r="F220" s="17">
        <v>0</v>
      </c>
      <c r="G220" s="17">
        <f t="shared" si="23"/>
        <v>1100</v>
      </c>
    </row>
    <row r="221" spans="1:7" s="13" customFormat="1" ht="15.75" x14ac:dyDescent="0.25">
      <c r="A221" s="12"/>
      <c r="B221" s="13" t="s">
        <v>293</v>
      </c>
      <c r="C221" s="13" t="s">
        <v>294</v>
      </c>
      <c r="D221" s="14">
        <f>D222+D224</f>
        <v>2000</v>
      </c>
      <c r="E221" s="14">
        <f>E222+E224</f>
        <v>0</v>
      </c>
      <c r="F221" s="14">
        <f>F222+F224</f>
        <v>0</v>
      </c>
      <c r="G221" s="14">
        <f t="shared" si="23"/>
        <v>2000</v>
      </c>
    </row>
    <row r="222" spans="1:7" s="13" customFormat="1" ht="15.75" x14ac:dyDescent="0.25">
      <c r="A222" s="12"/>
      <c r="B222" s="13" t="s">
        <v>352</v>
      </c>
      <c r="C222" s="13" t="s">
        <v>353</v>
      </c>
      <c r="D222" s="14">
        <f>D223</f>
        <v>1000</v>
      </c>
      <c r="E222" s="14">
        <f>E223</f>
        <v>0</v>
      </c>
      <c r="F222" s="14">
        <f>F223</f>
        <v>0</v>
      </c>
      <c r="G222" s="14">
        <f t="shared" si="23"/>
        <v>1000</v>
      </c>
    </row>
    <row r="223" spans="1:7" s="16" customFormat="1" ht="15.75" x14ac:dyDescent="0.25">
      <c r="A223" s="15" t="s">
        <v>375</v>
      </c>
      <c r="B223" s="16" t="s">
        <v>355</v>
      </c>
      <c r="C223" s="16" t="s">
        <v>353</v>
      </c>
      <c r="D223" s="17">
        <v>1000</v>
      </c>
      <c r="E223" s="17">
        <v>0</v>
      </c>
      <c r="F223" s="17">
        <v>0</v>
      </c>
      <c r="G223" s="17">
        <f t="shared" si="23"/>
        <v>1000</v>
      </c>
    </row>
    <row r="224" spans="1:7" s="13" customFormat="1" ht="15.75" x14ac:dyDescent="0.25">
      <c r="A224" s="12"/>
      <c r="B224" s="13" t="s">
        <v>311</v>
      </c>
      <c r="C224" s="13" t="s">
        <v>294</v>
      </c>
      <c r="D224" s="14">
        <f>D225</f>
        <v>1000</v>
      </c>
      <c r="E224" s="14">
        <f>E225</f>
        <v>0</v>
      </c>
      <c r="F224" s="14">
        <f>F225</f>
        <v>0</v>
      </c>
      <c r="G224" s="14">
        <f t="shared" si="23"/>
        <v>1000</v>
      </c>
    </row>
    <row r="225" spans="1:7" s="16" customFormat="1" ht="15.75" x14ac:dyDescent="0.25">
      <c r="A225" s="15" t="s">
        <v>376</v>
      </c>
      <c r="B225" s="16" t="s">
        <v>313</v>
      </c>
      <c r="C225" s="16" t="s">
        <v>294</v>
      </c>
      <c r="D225" s="17">
        <v>1000</v>
      </c>
      <c r="E225" s="17">
        <v>0</v>
      </c>
      <c r="F225" s="17">
        <v>0</v>
      </c>
      <c r="G225" s="17">
        <f t="shared" si="23"/>
        <v>1000</v>
      </c>
    </row>
    <row r="226" spans="1:7" ht="15.75" x14ac:dyDescent="0.25">
      <c r="A226" s="21" t="s">
        <v>124</v>
      </c>
      <c r="B226" s="21" t="s">
        <v>377</v>
      </c>
      <c r="C226" s="21" t="s">
        <v>378</v>
      </c>
      <c r="D226" s="22">
        <f>D227+D240+D237</f>
        <v>7700</v>
      </c>
      <c r="E226" s="22">
        <f>E227+E240+E237</f>
        <v>0</v>
      </c>
      <c r="F226" s="22">
        <f>F227+F240+F237</f>
        <v>0</v>
      </c>
      <c r="G226" s="22">
        <f t="shared" si="23"/>
        <v>7700</v>
      </c>
    </row>
    <row r="227" spans="1:7" ht="15.75" x14ac:dyDescent="0.25">
      <c r="A227" s="10" t="s">
        <v>19</v>
      </c>
      <c r="B227" s="10" t="s">
        <v>20</v>
      </c>
      <c r="C227" s="10" t="s">
        <v>21</v>
      </c>
      <c r="D227" s="11">
        <f t="shared" ref="D227:F228" si="26">D228</f>
        <v>4200</v>
      </c>
      <c r="E227" s="11">
        <f t="shared" si="26"/>
        <v>0</v>
      </c>
      <c r="F227" s="11">
        <f t="shared" si="26"/>
        <v>0</v>
      </c>
      <c r="G227" s="11">
        <f t="shared" si="23"/>
        <v>4200</v>
      </c>
    </row>
    <row r="228" spans="1:7" s="13" customFormat="1" ht="15.75" x14ac:dyDescent="0.25">
      <c r="A228" s="12"/>
      <c r="B228" s="13" t="s">
        <v>127</v>
      </c>
      <c r="C228" s="13" t="s">
        <v>128</v>
      </c>
      <c r="D228" s="14">
        <f t="shared" si="26"/>
        <v>4200</v>
      </c>
      <c r="E228" s="14">
        <f t="shared" si="26"/>
        <v>0</v>
      </c>
      <c r="F228" s="14">
        <f t="shared" si="26"/>
        <v>0</v>
      </c>
      <c r="G228" s="14">
        <f t="shared" si="23"/>
        <v>4200</v>
      </c>
    </row>
    <row r="229" spans="1:7" s="13" customFormat="1" ht="15.75" x14ac:dyDescent="0.25">
      <c r="A229" s="12"/>
      <c r="B229" s="13" t="s">
        <v>169</v>
      </c>
      <c r="C229" s="13" t="s">
        <v>170</v>
      </c>
      <c r="D229" s="14">
        <f>D230+D233</f>
        <v>4200</v>
      </c>
      <c r="E229" s="14">
        <f>E230+E233</f>
        <v>0</v>
      </c>
      <c r="F229" s="14">
        <f>F230+F233</f>
        <v>0</v>
      </c>
      <c r="G229" s="14">
        <f t="shared" si="23"/>
        <v>4200</v>
      </c>
    </row>
    <row r="230" spans="1:7" s="13" customFormat="1" ht="15.75" x14ac:dyDescent="0.25">
      <c r="A230" s="12"/>
      <c r="B230" s="13" t="s">
        <v>369</v>
      </c>
      <c r="C230" s="13" t="s">
        <v>370</v>
      </c>
      <c r="D230" s="14">
        <f t="shared" ref="D230:F231" si="27">D231</f>
        <v>2200</v>
      </c>
      <c r="E230" s="14">
        <f t="shared" si="27"/>
        <v>0</v>
      </c>
      <c r="F230" s="14">
        <f t="shared" si="27"/>
        <v>0</v>
      </c>
      <c r="G230" s="14">
        <f t="shared" si="23"/>
        <v>2200</v>
      </c>
    </row>
    <row r="231" spans="1:7" s="13" customFormat="1" ht="15.75" x14ac:dyDescent="0.25">
      <c r="A231" s="12"/>
      <c r="B231" s="13" t="s">
        <v>371</v>
      </c>
      <c r="C231" s="13" t="s">
        <v>370</v>
      </c>
      <c r="D231" s="14">
        <f t="shared" si="27"/>
        <v>2200</v>
      </c>
      <c r="E231" s="14">
        <f t="shared" si="27"/>
        <v>0</v>
      </c>
      <c r="F231" s="14">
        <f t="shared" si="27"/>
        <v>0</v>
      </c>
      <c r="G231" s="14">
        <f t="shared" si="23"/>
        <v>2200</v>
      </c>
    </row>
    <row r="232" spans="1:7" s="16" customFormat="1" ht="15.75" x14ac:dyDescent="0.25">
      <c r="A232" s="15" t="s">
        <v>379</v>
      </c>
      <c r="B232" s="16" t="s">
        <v>373</v>
      </c>
      <c r="C232" s="16" t="s">
        <v>374</v>
      </c>
      <c r="D232" s="17">
        <v>2200</v>
      </c>
      <c r="E232" s="17"/>
      <c r="F232" s="17">
        <v>0</v>
      </c>
      <c r="G232" s="17">
        <f t="shared" si="23"/>
        <v>2200</v>
      </c>
    </row>
    <row r="233" spans="1:7" s="13" customFormat="1" ht="15.75" x14ac:dyDescent="0.25">
      <c r="A233" s="12"/>
      <c r="B233" s="13" t="s">
        <v>293</v>
      </c>
      <c r="C233" s="13" t="s">
        <v>294</v>
      </c>
      <c r="D233" s="14">
        <f>D234</f>
        <v>2000</v>
      </c>
      <c r="E233" s="14">
        <f>E234</f>
        <v>0</v>
      </c>
      <c r="F233" s="14">
        <f>F234</f>
        <v>0</v>
      </c>
      <c r="G233" s="14">
        <f t="shared" si="23"/>
        <v>2000</v>
      </c>
    </row>
    <row r="234" spans="1:7" s="13" customFormat="1" ht="15.75" x14ac:dyDescent="0.25">
      <c r="A234" s="12"/>
      <c r="B234" s="13" t="s">
        <v>352</v>
      </c>
      <c r="C234" s="13" t="s">
        <v>353</v>
      </c>
      <c r="D234" s="14">
        <f>D235+D236</f>
        <v>2000</v>
      </c>
      <c r="E234" s="14">
        <f>E235+E236</f>
        <v>0</v>
      </c>
      <c r="F234" s="14">
        <f>F235+F236</f>
        <v>0</v>
      </c>
      <c r="G234" s="14">
        <f t="shared" si="23"/>
        <v>2000</v>
      </c>
    </row>
    <row r="235" spans="1:7" s="16" customFormat="1" ht="15.75" x14ac:dyDescent="0.25">
      <c r="A235" s="15" t="s">
        <v>380</v>
      </c>
      <c r="B235" s="16" t="s">
        <v>355</v>
      </c>
      <c r="C235" s="16" t="s">
        <v>353</v>
      </c>
      <c r="D235" s="17">
        <v>1500</v>
      </c>
      <c r="E235" s="17">
        <v>0</v>
      </c>
      <c r="F235" s="17"/>
      <c r="G235" s="17">
        <f t="shared" si="23"/>
        <v>1500</v>
      </c>
    </row>
    <row r="236" spans="1:7" s="16" customFormat="1" ht="15.75" x14ac:dyDescent="0.25">
      <c r="A236" s="27" t="s">
        <v>381</v>
      </c>
      <c r="B236" s="15">
        <v>32999</v>
      </c>
      <c r="C236" s="16" t="s">
        <v>294</v>
      </c>
      <c r="D236" s="17">
        <v>500</v>
      </c>
      <c r="E236" s="17"/>
      <c r="F236" s="17">
        <v>0</v>
      </c>
      <c r="G236" s="17">
        <f t="shared" si="23"/>
        <v>500</v>
      </c>
    </row>
    <row r="237" spans="1:7" ht="15.75" x14ac:dyDescent="0.25">
      <c r="A237" s="10" t="s">
        <v>19</v>
      </c>
      <c r="B237" s="10" t="s">
        <v>32</v>
      </c>
      <c r="C237" s="10" t="s">
        <v>33</v>
      </c>
      <c r="D237" s="11">
        <f t="shared" ref="D237:F238" si="28">D238</f>
        <v>1500</v>
      </c>
      <c r="E237" s="11">
        <f t="shared" si="28"/>
        <v>0</v>
      </c>
      <c r="F237" s="11">
        <f t="shared" si="28"/>
        <v>0</v>
      </c>
      <c r="G237" s="11">
        <f t="shared" si="23"/>
        <v>1500</v>
      </c>
    </row>
    <row r="238" spans="1:7" ht="15.75" x14ac:dyDescent="0.25">
      <c r="A238" s="27"/>
      <c r="B238" s="12">
        <v>3299</v>
      </c>
      <c r="C238" s="13" t="s">
        <v>294</v>
      </c>
      <c r="D238" s="14">
        <f t="shared" si="28"/>
        <v>1500</v>
      </c>
      <c r="E238" s="14">
        <f t="shared" si="28"/>
        <v>0</v>
      </c>
      <c r="F238" s="14">
        <f t="shared" si="28"/>
        <v>0</v>
      </c>
      <c r="G238" s="14">
        <f t="shared" si="23"/>
        <v>1500</v>
      </c>
    </row>
    <row r="239" spans="1:7" ht="15.75" x14ac:dyDescent="0.25">
      <c r="A239" s="27" t="s">
        <v>382</v>
      </c>
      <c r="B239" s="15">
        <v>32999</v>
      </c>
      <c r="C239" s="16" t="s">
        <v>294</v>
      </c>
      <c r="D239" s="17">
        <v>1500</v>
      </c>
      <c r="E239" s="17"/>
      <c r="F239" s="17"/>
      <c r="G239" s="17">
        <f t="shared" si="23"/>
        <v>1500</v>
      </c>
    </row>
    <row r="240" spans="1:7" ht="15.75" x14ac:dyDescent="0.25">
      <c r="A240" s="10" t="s">
        <v>19</v>
      </c>
      <c r="B240" s="10"/>
      <c r="C240" s="10" t="s">
        <v>383</v>
      </c>
      <c r="D240" s="11">
        <f t="shared" ref="D240:F241" si="29">D241</f>
        <v>2000</v>
      </c>
      <c r="E240" s="11">
        <f t="shared" si="29"/>
        <v>0</v>
      </c>
      <c r="F240" s="11">
        <f t="shared" si="29"/>
        <v>0</v>
      </c>
      <c r="G240" s="11">
        <f t="shared" si="23"/>
        <v>2000</v>
      </c>
    </row>
    <row r="241" spans="1:7" ht="15.75" x14ac:dyDescent="0.25">
      <c r="A241" s="27"/>
      <c r="B241" s="12">
        <v>3299</v>
      </c>
      <c r="C241" s="13" t="s">
        <v>294</v>
      </c>
      <c r="D241" s="14">
        <f t="shared" si="29"/>
        <v>2000</v>
      </c>
      <c r="E241" s="14">
        <f t="shared" si="29"/>
        <v>0</v>
      </c>
      <c r="F241" s="14">
        <f t="shared" si="29"/>
        <v>0</v>
      </c>
      <c r="G241" s="14">
        <f t="shared" si="23"/>
        <v>2000</v>
      </c>
    </row>
    <row r="242" spans="1:7" ht="15.75" x14ac:dyDescent="0.25">
      <c r="A242" s="27" t="s">
        <v>384</v>
      </c>
      <c r="B242" s="15">
        <v>32999</v>
      </c>
      <c r="C242" s="16" t="s">
        <v>294</v>
      </c>
      <c r="D242" s="17">
        <v>2000</v>
      </c>
      <c r="E242" s="17"/>
      <c r="F242" s="17"/>
      <c r="G242" s="17">
        <f t="shared" si="23"/>
        <v>2000</v>
      </c>
    </row>
    <row r="243" spans="1:7" ht="15.75" x14ac:dyDescent="0.25">
      <c r="A243" s="21" t="s">
        <v>124</v>
      </c>
      <c r="B243" s="21" t="s">
        <v>385</v>
      </c>
      <c r="C243" s="21" t="s">
        <v>386</v>
      </c>
      <c r="D243" s="22">
        <f t="shared" ref="D243:F245" si="30">D244</f>
        <v>11000</v>
      </c>
      <c r="E243" s="22">
        <f t="shared" si="30"/>
        <v>0</v>
      </c>
      <c r="F243" s="22">
        <f t="shared" si="30"/>
        <v>0</v>
      </c>
      <c r="G243" s="22">
        <f t="shared" si="23"/>
        <v>11000</v>
      </c>
    </row>
    <row r="244" spans="1:7" ht="15.75" x14ac:dyDescent="0.25">
      <c r="A244" s="10" t="s">
        <v>19</v>
      </c>
      <c r="B244" s="10" t="s">
        <v>20</v>
      </c>
      <c r="C244" s="10" t="s">
        <v>21</v>
      </c>
      <c r="D244" s="11">
        <f t="shared" si="30"/>
        <v>11000</v>
      </c>
      <c r="E244" s="11">
        <f t="shared" si="30"/>
        <v>0</v>
      </c>
      <c r="F244" s="11">
        <f t="shared" si="30"/>
        <v>0</v>
      </c>
      <c r="G244" s="11">
        <f t="shared" si="23"/>
        <v>11000</v>
      </c>
    </row>
    <row r="245" spans="1:7" s="13" customFormat="1" ht="15.75" x14ac:dyDescent="0.25">
      <c r="A245" s="12"/>
      <c r="B245" s="13" t="s">
        <v>127</v>
      </c>
      <c r="C245" s="13" t="s">
        <v>128</v>
      </c>
      <c r="D245" s="14">
        <f t="shared" si="30"/>
        <v>11000</v>
      </c>
      <c r="E245" s="14">
        <f t="shared" si="30"/>
        <v>0</v>
      </c>
      <c r="F245" s="14">
        <f t="shared" si="30"/>
        <v>0</v>
      </c>
      <c r="G245" s="14">
        <f t="shared" si="23"/>
        <v>11000</v>
      </c>
    </row>
    <row r="246" spans="1:7" s="13" customFormat="1" ht="15.75" x14ac:dyDescent="0.25">
      <c r="A246" s="12"/>
      <c r="B246" s="13" t="s">
        <v>169</v>
      </c>
      <c r="C246" s="13" t="s">
        <v>170</v>
      </c>
      <c r="D246" s="14">
        <f>D250+D258+D255+D247</f>
        <v>11000</v>
      </c>
      <c r="E246" s="14">
        <f>E250+E258+E255+E247</f>
        <v>0</v>
      </c>
      <c r="F246" s="14">
        <f>F250+F258+F255+F247</f>
        <v>0</v>
      </c>
      <c r="G246" s="14">
        <f t="shared" si="23"/>
        <v>11000</v>
      </c>
    </row>
    <row r="247" spans="1:7" s="13" customFormat="1" ht="15.75" x14ac:dyDescent="0.25">
      <c r="A247" s="12"/>
      <c r="B247" s="13" t="s">
        <v>201</v>
      </c>
      <c r="C247" s="13" t="s">
        <v>202</v>
      </c>
      <c r="D247" s="14">
        <f t="shared" ref="D247:F248" si="31">D248</f>
        <v>2500</v>
      </c>
      <c r="E247" s="14">
        <f t="shared" si="31"/>
        <v>0</v>
      </c>
      <c r="F247" s="14">
        <f t="shared" si="31"/>
        <v>0</v>
      </c>
      <c r="G247" s="14">
        <f t="shared" si="23"/>
        <v>2500</v>
      </c>
    </row>
    <row r="248" spans="1:7" s="13" customFormat="1" ht="15.75" x14ac:dyDescent="0.25">
      <c r="A248" s="12"/>
      <c r="B248" s="13" t="s">
        <v>203</v>
      </c>
      <c r="C248" s="13" t="s">
        <v>204</v>
      </c>
      <c r="D248" s="14">
        <f t="shared" si="31"/>
        <v>2500</v>
      </c>
      <c r="E248" s="14">
        <f t="shared" si="31"/>
        <v>0</v>
      </c>
      <c r="F248" s="14">
        <f t="shared" si="31"/>
        <v>0</v>
      </c>
      <c r="G248" s="14">
        <f t="shared" si="23"/>
        <v>2500</v>
      </c>
    </row>
    <row r="249" spans="1:7" s="16" customFormat="1" ht="15.75" x14ac:dyDescent="0.25">
      <c r="A249" s="15" t="s">
        <v>387</v>
      </c>
      <c r="B249" s="16" t="s">
        <v>215</v>
      </c>
      <c r="C249" s="16" t="s">
        <v>216</v>
      </c>
      <c r="D249" s="17">
        <v>2500</v>
      </c>
      <c r="E249" s="17">
        <v>0</v>
      </c>
      <c r="F249" s="17">
        <v>0</v>
      </c>
      <c r="G249" s="17">
        <f t="shared" si="23"/>
        <v>2500</v>
      </c>
    </row>
    <row r="250" spans="1:7" s="13" customFormat="1" ht="15.75" x14ac:dyDescent="0.25">
      <c r="A250" s="12"/>
      <c r="B250" s="13" t="s">
        <v>230</v>
      </c>
      <c r="C250" s="13" t="s">
        <v>231</v>
      </c>
      <c r="D250" s="14">
        <f>D251+D253</f>
        <v>7000</v>
      </c>
      <c r="E250" s="14">
        <f>E251+E253</f>
        <v>0</v>
      </c>
      <c r="F250" s="14">
        <f>F251+F253</f>
        <v>0</v>
      </c>
      <c r="G250" s="14">
        <f t="shared" si="23"/>
        <v>7000</v>
      </c>
    </row>
    <row r="251" spans="1:7" s="13" customFormat="1" ht="15.75" x14ac:dyDescent="0.25">
      <c r="A251" s="12"/>
      <c r="B251" s="13" t="s">
        <v>275</v>
      </c>
      <c r="C251" s="13" t="s">
        <v>276</v>
      </c>
      <c r="D251" s="14">
        <f>D252</f>
        <v>6000</v>
      </c>
      <c r="E251" s="14">
        <f>E252</f>
        <v>0</v>
      </c>
      <c r="F251" s="14">
        <f>F252</f>
        <v>0</v>
      </c>
      <c r="G251" s="14">
        <f t="shared" si="23"/>
        <v>6000</v>
      </c>
    </row>
    <row r="252" spans="1:7" s="16" customFormat="1" ht="15.75" x14ac:dyDescent="0.25">
      <c r="A252" s="15" t="s">
        <v>388</v>
      </c>
      <c r="B252" s="16" t="s">
        <v>281</v>
      </c>
      <c r="C252" s="16" t="s">
        <v>282</v>
      </c>
      <c r="D252" s="17">
        <v>6000</v>
      </c>
      <c r="E252" s="17">
        <v>0</v>
      </c>
      <c r="F252" s="17">
        <v>0</v>
      </c>
      <c r="G252" s="17">
        <f t="shared" si="23"/>
        <v>6000</v>
      </c>
    </row>
    <row r="253" spans="1:7" s="13" customFormat="1" ht="15.75" x14ac:dyDescent="0.25">
      <c r="A253" s="12"/>
      <c r="B253" s="13" t="s">
        <v>288</v>
      </c>
      <c r="C253" s="13" t="s">
        <v>289</v>
      </c>
      <c r="D253" s="14">
        <f>D254</f>
        <v>1000</v>
      </c>
      <c r="E253" s="14">
        <f>E254</f>
        <v>0</v>
      </c>
      <c r="F253" s="14">
        <f>F254</f>
        <v>0</v>
      </c>
      <c r="G253" s="14">
        <f t="shared" si="23"/>
        <v>1000</v>
      </c>
    </row>
    <row r="254" spans="1:7" s="16" customFormat="1" ht="31.5" x14ac:dyDescent="0.25">
      <c r="A254" s="15" t="s">
        <v>389</v>
      </c>
      <c r="B254" s="16" t="s">
        <v>390</v>
      </c>
      <c r="C254" s="16" t="s">
        <v>391</v>
      </c>
      <c r="D254" s="17">
        <v>1000</v>
      </c>
      <c r="E254" s="17">
        <v>0</v>
      </c>
      <c r="F254" s="17">
        <v>0</v>
      </c>
      <c r="G254" s="17">
        <f t="shared" si="23"/>
        <v>1000</v>
      </c>
    </row>
    <row r="255" spans="1:7" s="13" customFormat="1" ht="15.75" x14ac:dyDescent="0.25">
      <c r="A255" s="12"/>
      <c r="B255" s="13" t="s">
        <v>369</v>
      </c>
      <c r="C255" s="13" t="s">
        <v>370</v>
      </c>
      <c r="D255" s="14">
        <f t="shared" ref="D255:F256" si="32">D256</f>
        <v>500</v>
      </c>
      <c r="E255" s="14">
        <f t="shared" si="32"/>
        <v>0</v>
      </c>
      <c r="F255" s="14">
        <f t="shared" si="32"/>
        <v>0</v>
      </c>
      <c r="G255" s="14">
        <f t="shared" si="23"/>
        <v>500</v>
      </c>
    </row>
    <row r="256" spans="1:7" s="13" customFormat="1" ht="15.75" x14ac:dyDescent="0.25">
      <c r="A256" s="12"/>
      <c r="B256" s="13" t="s">
        <v>371</v>
      </c>
      <c r="C256" s="13" t="s">
        <v>370</v>
      </c>
      <c r="D256" s="14">
        <f t="shared" si="32"/>
        <v>500</v>
      </c>
      <c r="E256" s="14">
        <f t="shared" si="32"/>
        <v>0</v>
      </c>
      <c r="F256" s="14">
        <f t="shared" si="32"/>
        <v>0</v>
      </c>
      <c r="G256" s="14">
        <f t="shared" si="23"/>
        <v>500</v>
      </c>
    </row>
    <row r="257" spans="1:7" s="16" customFormat="1" ht="15.75" x14ac:dyDescent="0.25">
      <c r="A257" s="15" t="s">
        <v>392</v>
      </c>
      <c r="B257" s="16" t="s">
        <v>373</v>
      </c>
      <c r="C257" s="16" t="s">
        <v>374</v>
      </c>
      <c r="D257" s="17">
        <v>500</v>
      </c>
      <c r="E257" s="17">
        <v>0</v>
      </c>
      <c r="F257" s="17">
        <v>0</v>
      </c>
      <c r="G257" s="17">
        <f t="shared" si="23"/>
        <v>500</v>
      </c>
    </row>
    <row r="258" spans="1:7" s="13" customFormat="1" ht="15.75" x14ac:dyDescent="0.25">
      <c r="A258" s="12"/>
      <c r="B258" s="13" t="s">
        <v>293</v>
      </c>
      <c r="C258" s="13" t="s">
        <v>294</v>
      </c>
      <c r="D258" s="14">
        <f t="shared" ref="D258:F259" si="33">D259</f>
        <v>1000</v>
      </c>
      <c r="E258" s="14">
        <f t="shared" si="33"/>
        <v>0</v>
      </c>
      <c r="F258" s="14">
        <f t="shared" si="33"/>
        <v>0</v>
      </c>
      <c r="G258" s="14">
        <f t="shared" si="23"/>
        <v>1000</v>
      </c>
    </row>
    <row r="259" spans="1:7" s="13" customFormat="1" ht="15.75" x14ac:dyDescent="0.25">
      <c r="A259" s="12"/>
      <c r="B259" s="13" t="s">
        <v>352</v>
      </c>
      <c r="C259" s="13" t="s">
        <v>353</v>
      </c>
      <c r="D259" s="14">
        <f t="shared" si="33"/>
        <v>1000</v>
      </c>
      <c r="E259" s="14">
        <f t="shared" si="33"/>
        <v>0</v>
      </c>
      <c r="F259" s="14">
        <f t="shared" si="33"/>
        <v>0</v>
      </c>
      <c r="G259" s="14">
        <f t="shared" si="23"/>
        <v>1000</v>
      </c>
    </row>
    <row r="260" spans="1:7" s="16" customFormat="1" ht="15.75" x14ac:dyDescent="0.25">
      <c r="A260" s="15" t="s">
        <v>393</v>
      </c>
      <c r="B260" s="16" t="s">
        <v>355</v>
      </c>
      <c r="C260" s="16" t="s">
        <v>353</v>
      </c>
      <c r="D260" s="17">
        <v>1000</v>
      </c>
      <c r="E260" s="17">
        <v>0</v>
      </c>
      <c r="F260" s="17">
        <v>0</v>
      </c>
      <c r="G260" s="17">
        <f t="shared" si="23"/>
        <v>1000</v>
      </c>
    </row>
    <row r="261" spans="1:7" ht="15.75" x14ac:dyDescent="0.25">
      <c r="A261" s="21" t="s">
        <v>124</v>
      </c>
      <c r="B261" s="21" t="s">
        <v>394</v>
      </c>
      <c r="C261" s="21" t="s">
        <v>395</v>
      </c>
      <c r="D261" s="22">
        <f>D262+D274+D280</f>
        <v>25500</v>
      </c>
      <c r="E261" s="22">
        <f>E262+E274+E280</f>
        <v>0</v>
      </c>
      <c r="F261" s="22">
        <f>F262+F274+F280</f>
        <v>0</v>
      </c>
      <c r="G261" s="22">
        <f t="shared" si="23"/>
        <v>25500</v>
      </c>
    </row>
    <row r="262" spans="1:7" ht="15.75" x14ac:dyDescent="0.25">
      <c r="A262" s="10" t="s">
        <v>19</v>
      </c>
      <c r="B262" s="10" t="s">
        <v>20</v>
      </c>
      <c r="C262" s="10" t="s">
        <v>21</v>
      </c>
      <c r="D262" s="11">
        <f t="shared" ref="D262:F263" si="34">D263</f>
        <v>12500</v>
      </c>
      <c r="E262" s="11">
        <f t="shared" si="34"/>
        <v>0</v>
      </c>
      <c r="F262" s="11">
        <f t="shared" si="34"/>
        <v>0</v>
      </c>
      <c r="G262" s="11">
        <f t="shared" si="23"/>
        <v>12500</v>
      </c>
    </row>
    <row r="263" spans="1:7" s="13" customFormat="1" ht="15.75" x14ac:dyDescent="0.25">
      <c r="A263" s="12"/>
      <c r="B263" s="13" t="s">
        <v>127</v>
      </c>
      <c r="C263" s="13" t="s">
        <v>128</v>
      </c>
      <c r="D263" s="14">
        <f t="shared" si="34"/>
        <v>12500</v>
      </c>
      <c r="E263" s="14">
        <f t="shared" si="34"/>
        <v>0</v>
      </c>
      <c r="F263" s="14">
        <f t="shared" si="34"/>
        <v>0</v>
      </c>
      <c r="G263" s="14">
        <f t="shared" si="23"/>
        <v>12500</v>
      </c>
    </row>
    <row r="264" spans="1:7" s="13" customFormat="1" ht="15.75" x14ac:dyDescent="0.25">
      <c r="A264" s="12"/>
      <c r="B264" s="13" t="s">
        <v>169</v>
      </c>
      <c r="C264" s="13" t="s">
        <v>170</v>
      </c>
      <c r="D264" s="14">
        <f>D265+D268+D271</f>
        <v>12500</v>
      </c>
      <c r="E264" s="14">
        <f>E265+E268+E271</f>
        <v>0</v>
      </c>
      <c r="F264" s="14">
        <f>F265+F268+F271</f>
        <v>0</v>
      </c>
      <c r="G264" s="14">
        <f t="shared" si="23"/>
        <v>12500</v>
      </c>
    </row>
    <row r="265" spans="1:7" s="13" customFormat="1" ht="15.75" x14ac:dyDescent="0.25">
      <c r="A265" s="12"/>
      <c r="B265" s="13" t="s">
        <v>230</v>
      </c>
      <c r="C265" s="13" t="s">
        <v>231</v>
      </c>
      <c r="D265" s="14">
        <f t="shared" ref="D265:F266" si="35">D266</f>
        <v>9500</v>
      </c>
      <c r="E265" s="14">
        <f t="shared" si="35"/>
        <v>0</v>
      </c>
      <c r="F265" s="14">
        <f t="shared" si="35"/>
        <v>0</v>
      </c>
      <c r="G265" s="14">
        <f t="shared" si="23"/>
        <v>9500</v>
      </c>
    </row>
    <row r="266" spans="1:7" s="13" customFormat="1" ht="15.75" x14ac:dyDescent="0.25">
      <c r="A266" s="12"/>
      <c r="B266" s="13" t="s">
        <v>288</v>
      </c>
      <c r="C266" s="13" t="s">
        <v>289</v>
      </c>
      <c r="D266" s="14">
        <f t="shared" si="35"/>
        <v>9500</v>
      </c>
      <c r="E266" s="14">
        <f t="shared" si="35"/>
        <v>0</v>
      </c>
      <c r="F266" s="14">
        <f t="shared" si="35"/>
        <v>0</v>
      </c>
      <c r="G266" s="14">
        <f t="shared" si="23"/>
        <v>9500</v>
      </c>
    </row>
    <row r="267" spans="1:7" s="16" customFormat="1" ht="15.75" x14ac:dyDescent="0.25">
      <c r="A267" s="15" t="s">
        <v>396</v>
      </c>
      <c r="B267" s="16" t="s">
        <v>291</v>
      </c>
      <c r="C267" s="16" t="s">
        <v>292</v>
      </c>
      <c r="D267" s="17">
        <v>9500</v>
      </c>
      <c r="E267" s="17">
        <v>0</v>
      </c>
      <c r="F267" s="17">
        <v>0</v>
      </c>
      <c r="G267" s="17">
        <f t="shared" si="23"/>
        <v>9500</v>
      </c>
    </row>
    <row r="268" spans="1:7" s="13" customFormat="1" ht="15.75" x14ac:dyDescent="0.25">
      <c r="A268" s="12"/>
      <c r="B268" s="13" t="s">
        <v>369</v>
      </c>
      <c r="C268" s="13" t="s">
        <v>370</v>
      </c>
      <c r="D268" s="14">
        <f t="shared" ref="D268:F269" si="36">D269</f>
        <v>1000</v>
      </c>
      <c r="E268" s="14">
        <f t="shared" si="36"/>
        <v>0</v>
      </c>
      <c r="F268" s="14">
        <f t="shared" si="36"/>
        <v>0</v>
      </c>
      <c r="G268" s="14">
        <f t="shared" si="23"/>
        <v>1000</v>
      </c>
    </row>
    <row r="269" spans="1:7" s="13" customFormat="1" ht="15.75" x14ac:dyDescent="0.25">
      <c r="A269" s="12"/>
      <c r="B269" s="13" t="s">
        <v>371</v>
      </c>
      <c r="C269" s="13" t="s">
        <v>370</v>
      </c>
      <c r="D269" s="14">
        <f t="shared" si="36"/>
        <v>1000</v>
      </c>
      <c r="E269" s="14">
        <f t="shared" si="36"/>
        <v>0</v>
      </c>
      <c r="F269" s="14">
        <f t="shared" si="36"/>
        <v>0</v>
      </c>
      <c r="G269" s="14">
        <f t="shared" si="23"/>
        <v>1000</v>
      </c>
    </row>
    <row r="270" spans="1:7" s="16" customFormat="1" ht="15.75" x14ac:dyDescent="0.25">
      <c r="A270" s="15" t="s">
        <v>397</v>
      </c>
      <c r="B270" s="16" t="s">
        <v>373</v>
      </c>
      <c r="C270" s="16" t="s">
        <v>374</v>
      </c>
      <c r="D270" s="17">
        <v>1000</v>
      </c>
      <c r="E270" s="17">
        <v>0</v>
      </c>
      <c r="F270" s="17">
        <v>0</v>
      </c>
      <c r="G270" s="17">
        <f t="shared" si="23"/>
        <v>1000</v>
      </c>
    </row>
    <row r="271" spans="1:7" s="13" customFormat="1" ht="15.75" x14ac:dyDescent="0.25">
      <c r="A271" s="12"/>
      <c r="B271" s="13" t="s">
        <v>293</v>
      </c>
      <c r="C271" s="13" t="s">
        <v>294</v>
      </c>
      <c r="D271" s="14">
        <f t="shared" ref="D271:F272" si="37">D272</f>
        <v>2000</v>
      </c>
      <c r="E271" s="14">
        <f t="shared" si="37"/>
        <v>0</v>
      </c>
      <c r="F271" s="14">
        <f t="shared" si="37"/>
        <v>0</v>
      </c>
      <c r="G271" s="14">
        <f t="shared" si="23"/>
        <v>2000</v>
      </c>
    </row>
    <row r="272" spans="1:7" s="13" customFormat="1" ht="15.75" x14ac:dyDescent="0.25">
      <c r="A272" s="12"/>
      <c r="B272" s="13" t="s">
        <v>352</v>
      </c>
      <c r="C272" s="13" t="s">
        <v>353</v>
      </c>
      <c r="D272" s="14">
        <f t="shared" si="37"/>
        <v>2000</v>
      </c>
      <c r="E272" s="14">
        <f t="shared" si="37"/>
        <v>0</v>
      </c>
      <c r="F272" s="14">
        <f t="shared" si="37"/>
        <v>0</v>
      </c>
      <c r="G272" s="14">
        <f t="shared" si="23"/>
        <v>2000</v>
      </c>
    </row>
    <row r="273" spans="1:7" s="16" customFormat="1" ht="15.75" x14ac:dyDescent="0.25">
      <c r="A273" s="15" t="s">
        <v>398</v>
      </c>
      <c r="B273" s="16" t="s">
        <v>355</v>
      </c>
      <c r="C273" s="16" t="s">
        <v>353</v>
      </c>
      <c r="D273" s="17">
        <v>2000</v>
      </c>
      <c r="E273" s="17">
        <v>0</v>
      </c>
      <c r="F273" s="17">
        <v>0</v>
      </c>
      <c r="G273" s="17">
        <f t="shared" si="23"/>
        <v>2000</v>
      </c>
    </row>
    <row r="274" spans="1:7" ht="15.75" x14ac:dyDescent="0.25">
      <c r="A274" s="10" t="s">
        <v>19</v>
      </c>
      <c r="B274" s="10" t="s">
        <v>32</v>
      </c>
      <c r="C274" s="10" t="s">
        <v>33</v>
      </c>
      <c r="D274" s="11">
        <f t="shared" ref="D274:F278" si="38">D275</f>
        <v>4000</v>
      </c>
      <c r="E274" s="11">
        <f t="shared" si="38"/>
        <v>0</v>
      </c>
      <c r="F274" s="11">
        <f t="shared" si="38"/>
        <v>0</v>
      </c>
      <c r="G274" s="11">
        <f t="shared" si="23"/>
        <v>4000</v>
      </c>
    </row>
    <row r="275" spans="1:7" s="13" customFormat="1" ht="15.75" x14ac:dyDescent="0.25">
      <c r="A275" s="12"/>
      <c r="B275" s="13" t="s">
        <v>127</v>
      </c>
      <c r="C275" s="13" t="s">
        <v>128</v>
      </c>
      <c r="D275" s="14">
        <f t="shared" si="38"/>
        <v>4000</v>
      </c>
      <c r="E275" s="14">
        <f t="shared" si="38"/>
        <v>0</v>
      </c>
      <c r="F275" s="14">
        <f t="shared" si="38"/>
        <v>0</v>
      </c>
      <c r="G275" s="14">
        <f t="shared" si="23"/>
        <v>4000</v>
      </c>
    </row>
    <row r="276" spans="1:7" s="13" customFormat="1" ht="15.75" x14ac:dyDescent="0.25">
      <c r="A276" s="12"/>
      <c r="B276" s="13" t="s">
        <v>169</v>
      </c>
      <c r="C276" s="13" t="s">
        <v>170</v>
      </c>
      <c r="D276" s="14">
        <f t="shared" si="38"/>
        <v>4000</v>
      </c>
      <c r="E276" s="14">
        <f t="shared" si="38"/>
        <v>0</v>
      </c>
      <c r="F276" s="14">
        <f t="shared" si="38"/>
        <v>0</v>
      </c>
      <c r="G276" s="14">
        <f t="shared" si="23"/>
        <v>4000</v>
      </c>
    </row>
    <row r="277" spans="1:7" s="13" customFormat="1" ht="15.75" x14ac:dyDescent="0.25">
      <c r="A277" s="12"/>
      <c r="B277" s="13" t="s">
        <v>230</v>
      </c>
      <c r="C277" s="13" t="s">
        <v>231</v>
      </c>
      <c r="D277" s="14">
        <f t="shared" si="38"/>
        <v>4000</v>
      </c>
      <c r="E277" s="14">
        <f t="shared" si="38"/>
        <v>0</v>
      </c>
      <c r="F277" s="14">
        <f t="shared" si="38"/>
        <v>0</v>
      </c>
      <c r="G277" s="14">
        <f t="shared" ref="G277:G340" si="39">D277+E277-F277</f>
        <v>4000</v>
      </c>
    </row>
    <row r="278" spans="1:7" s="13" customFormat="1" ht="15.75" x14ac:dyDescent="0.25">
      <c r="A278" s="12"/>
      <c r="B278" s="13" t="s">
        <v>288</v>
      </c>
      <c r="C278" s="13" t="s">
        <v>289</v>
      </c>
      <c r="D278" s="14">
        <f t="shared" si="38"/>
        <v>4000</v>
      </c>
      <c r="E278" s="14">
        <f t="shared" si="38"/>
        <v>0</v>
      </c>
      <c r="F278" s="14">
        <f t="shared" si="38"/>
        <v>0</v>
      </c>
      <c r="G278" s="14">
        <f t="shared" si="39"/>
        <v>4000</v>
      </c>
    </row>
    <row r="279" spans="1:7" s="16" customFormat="1" ht="15.75" x14ac:dyDescent="0.25">
      <c r="A279" s="15" t="s">
        <v>399</v>
      </c>
      <c r="B279" s="16" t="s">
        <v>291</v>
      </c>
      <c r="C279" s="16" t="s">
        <v>292</v>
      </c>
      <c r="D279" s="17">
        <v>4000</v>
      </c>
      <c r="E279" s="17">
        <v>0</v>
      </c>
      <c r="F279" s="17">
        <v>0</v>
      </c>
      <c r="G279" s="17">
        <f t="shared" si="39"/>
        <v>4000</v>
      </c>
    </row>
    <row r="280" spans="1:7" ht="15.75" x14ac:dyDescent="0.25">
      <c r="A280" s="10" t="s">
        <v>19</v>
      </c>
      <c r="B280" s="10" t="s">
        <v>74</v>
      </c>
      <c r="C280" s="10" t="s">
        <v>75</v>
      </c>
      <c r="D280" s="11">
        <f t="shared" ref="D280:F281" si="40">D281</f>
        <v>9000</v>
      </c>
      <c r="E280" s="11">
        <f t="shared" si="40"/>
        <v>0</v>
      </c>
      <c r="F280" s="11">
        <f t="shared" si="40"/>
        <v>0</v>
      </c>
      <c r="G280" s="11">
        <f t="shared" si="39"/>
        <v>9000</v>
      </c>
    </row>
    <row r="281" spans="1:7" ht="15.75" x14ac:dyDescent="0.25">
      <c r="A281" s="15"/>
      <c r="B281" s="13" t="s">
        <v>127</v>
      </c>
      <c r="C281" s="13" t="s">
        <v>128</v>
      </c>
      <c r="D281" s="14">
        <f t="shared" si="40"/>
        <v>9000</v>
      </c>
      <c r="E281" s="14">
        <f t="shared" si="40"/>
        <v>0</v>
      </c>
      <c r="F281" s="14">
        <f t="shared" si="40"/>
        <v>0</v>
      </c>
      <c r="G281" s="14">
        <f t="shared" si="39"/>
        <v>9000</v>
      </c>
    </row>
    <row r="282" spans="1:7" ht="15.75" x14ac:dyDescent="0.25">
      <c r="A282" s="15"/>
      <c r="B282" s="13" t="s">
        <v>169</v>
      </c>
      <c r="C282" s="13" t="s">
        <v>170</v>
      </c>
      <c r="D282" s="14">
        <f>D283+D285+D287</f>
        <v>9000</v>
      </c>
      <c r="E282" s="14">
        <f>E283+E285+E287</f>
        <v>0</v>
      </c>
      <c r="F282" s="14">
        <f>F283+F285+F287</f>
        <v>0</v>
      </c>
      <c r="G282" s="14">
        <f t="shared" si="39"/>
        <v>9000</v>
      </c>
    </row>
    <row r="283" spans="1:7" ht="15.75" x14ac:dyDescent="0.25">
      <c r="A283" s="15"/>
      <c r="B283" s="12">
        <v>3235</v>
      </c>
      <c r="C283" s="13" t="s">
        <v>400</v>
      </c>
      <c r="D283" s="14">
        <f>D284</f>
        <v>2000</v>
      </c>
      <c r="E283" s="14">
        <f>E284</f>
        <v>0</v>
      </c>
      <c r="F283" s="14">
        <f>F284</f>
        <v>0</v>
      </c>
      <c r="G283" s="14">
        <f t="shared" si="39"/>
        <v>2000</v>
      </c>
    </row>
    <row r="284" spans="1:7" ht="15.75" x14ac:dyDescent="0.25">
      <c r="A284" s="15" t="s">
        <v>401</v>
      </c>
      <c r="B284" s="15">
        <v>32353</v>
      </c>
      <c r="C284" s="16" t="s">
        <v>402</v>
      </c>
      <c r="D284" s="17">
        <v>2000</v>
      </c>
      <c r="E284" s="17"/>
      <c r="F284" s="17"/>
      <c r="G284" s="17">
        <f t="shared" si="39"/>
        <v>2000</v>
      </c>
    </row>
    <row r="285" spans="1:7" ht="15.75" x14ac:dyDescent="0.25">
      <c r="A285" s="15"/>
      <c r="B285" s="13" t="s">
        <v>275</v>
      </c>
      <c r="C285" s="13" t="s">
        <v>276</v>
      </c>
      <c r="D285" s="14">
        <f>D286</f>
        <v>2000</v>
      </c>
      <c r="E285" s="14">
        <f>E286</f>
        <v>0</v>
      </c>
      <c r="F285" s="14">
        <f>F286</f>
        <v>0</v>
      </c>
      <c r="G285" s="14">
        <f t="shared" si="39"/>
        <v>2000</v>
      </c>
    </row>
    <row r="286" spans="1:7" ht="15.75" x14ac:dyDescent="0.25">
      <c r="A286" s="15" t="s">
        <v>403</v>
      </c>
      <c r="B286" s="15">
        <v>32371</v>
      </c>
      <c r="C286" s="16" t="s">
        <v>366</v>
      </c>
      <c r="D286" s="17">
        <v>2000</v>
      </c>
      <c r="E286" s="17"/>
      <c r="F286" s="17"/>
      <c r="G286" s="17">
        <f t="shared" si="39"/>
        <v>2000</v>
      </c>
    </row>
    <row r="287" spans="1:7" ht="15.75" x14ac:dyDescent="0.25">
      <c r="A287" s="15"/>
      <c r="B287" s="13" t="s">
        <v>288</v>
      </c>
      <c r="C287" s="13" t="s">
        <v>289</v>
      </c>
      <c r="D287" s="14">
        <f>D288</f>
        <v>5000</v>
      </c>
      <c r="E287" s="14">
        <f>E288</f>
        <v>0</v>
      </c>
      <c r="F287" s="14">
        <f>F288</f>
        <v>0</v>
      </c>
      <c r="G287" s="14">
        <f t="shared" si="39"/>
        <v>5000</v>
      </c>
    </row>
    <row r="288" spans="1:7" ht="15.75" x14ac:dyDescent="0.25">
      <c r="A288" s="15" t="s">
        <v>404</v>
      </c>
      <c r="B288" s="16" t="s">
        <v>291</v>
      </c>
      <c r="C288" s="16" t="s">
        <v>292</v>
      </c>
      <c r="D288" s="17">
        <v>5000</v>
      </c>
      <c r="E288" s="17"/>
      <c r="F288" s="17"/>
      <c r="G288" s="17">
        <f t="shared" si="39"/>
        <v>5000</v>
      </c>
    </row>
    <row r="289" spans="1:7" ht="15.75" x14ac:dyDescent="0.25">
      <c r="A289" s="21" t="s">
        <v>124</v>
      </c>
      <c r="B289" s="21" t="s">
        <v>405</v>
      </c>
      <c r="C289" s="21" t="s">
        <v>406</v>
      </c>
      <c r="D289" s="22">
        <f>D290+D307</f>
        <v>26800</v>
      </c>
      <c r="E289" s="22">
        <f>E290+E307</f>
        <v>5000</v>
      </c>
      <c r="F289" s="22">
        <f>F290+F307</f>
        <v>5000</v>
      </c>
      <c r="G289" s="22">
        <f t="shared" si="39"/>
        <v>26800</v>
      </c>
    </row>
    <row r="290" spans="1:7" ht="15.75" x14ac:dyDescent="0.25">
      <c r="A290" s="10" t="s">
        <v>19</v>
      </c>
      <c r="B290" s="10" t="s">
        <v>20</v>
      </c>
      <c r="C290" s="10" t="s">
        <v>21</v>
      </c>
      <c r="D290" s="11">
        <f t="shared" ref="D290:F291" si="41">D291</f>
        <v>14800</v>
      </c>
      <c r="E290" s="11">
        <f t="shared" si="41"/>
        <v>5000</v>
      </c>
      <c r="F290" s="11">
        <f t="shared" si="41"/>
        <v>5000</v>
      </c>
      <c r="G290" s="11">
        <f t="shared" si="39"/>
        <v>14800</v>
      </c>
    </row>
    <row r="291" spans="1:7" s="13" customFormat="1" ht="15.75" x14ac:dyDescent="0.25">
      <c r="A291" s="12"/>
      <c r="B291" s="13" t="s">
        <v>127</v>
      </c>
      <c r="C291" s="13" t="s">
        <v>128</v>
      </c>
      <c r="D291" s="14">
        <f t="shared" si="41"/>
        <v>14800</v>
      </c>
      <c r="E291" s="14">
        <f t="shared" si="41"/>
        <v>5000</v>
      </c>
      <c r="F291" s="14">
        <f t="shared" si="41"/>
        <v>5000</v>
      </c>
      <c r="G291" s="14">
        <f t="shared" si="39"/>
        <v>14800</v>
      </c>
    </row>
    <row r="292" spans="1:7" s="13" customFormat="1" ht="15.75" x14ac:dyDescent="0.25">
      <c r="A292" s="12"/>
      <c r="B292" s="13" t="s">
        <v>169</v>
      </c>
      <c r="C292" s="13" t="s">
        <v>170</v>
      </c>
      <c r="D292" s="14">
        <f>D293+D301+D304</f>
        <v>14800</v>
      </c>
      <c r="E292" s="14">
        <f>E293+E301+E304</f>
        <v>5000</v>
      </c>
      <c r="F292" s="14">
        <f>F293+F301+F304</f>
        <v>5000</v>
      </c>
      <c r="G292" s="14">
        <f t="shared" si="39"/>
        <v>14800</v>
      </c>
    </row>
    <row r="293" spans="1:7" s="13" customFormat="1" ht="15.75" x14ac:dyDescent="0.25">
      <c r="A293" s="12"/>
      <c r="B293" s="13" t="s">
        <v>230</v>
      </c>
      <c r="C293" s="13" t="s">
        <v>231</v>
      </c>
      <c r="D293" s="14">
        <f>D294+D296+D299</f>
        <v>13300</v>
      </c>
      <c r="E293" s="14">
        <f>E294+E296+E299</f>
        <v>0</v>
      </c>
      <c r="F293" s="14">
        <f>F294+F296+F299</f>
        <v>5000</v>
      </c>
      <c r="G293" s="14">
        <f t="shared" si="39"/>
        <v>8300</v>
      </c>
    </row>
    <row r="294" spans="1:7" s="13" customFormat="1" ht="15.75" x14ac:dyDescent="0.25">
      <c r="A294" s="12"/>
      <c r="B294" s="13" t="s">
        <v>251</v>
      </c>
      <c r="C294" s="13" t="s">
        <v>252</v>
      </c>
      <c r="D294" s="14">
        <f>D295</f>
        <v>500</v>
      </c>
      <c r="E294" s="14">
        <f>E295</f>
        <v>0</v>
      </c>
      <c r="F294" s="14">
        <f>F295</f>
        <v>0</v>
      </c>
      <c r="G294" s="14">
        <f t="shared" si="39"/>
        <v>500</v>
      </c>
    </row>
    <row r="295" spans="1:7" s="16" customFormat="1" ht="15.75" x14ac:dyDescent="0.25">
      <c r="A295" s="15" t="s">
        <v>407</v>
      </c>
      <c r="B295" s="16" t="s">
        <v>408</v>
      </c>
      <c r="C295" s="16" t="s">
        <v>409</v>
      </c>
      <c r="D295" s="17">
        <v>500</v>
      </c>
      <c r="E295" s="17">
        <v>0</v>
      </c>
      <c r="F295" s="17">
        <v>0</v>
      </c>
      <c r="G295" s="17">
        <f t="shared" si="39"/>
        <v>500</v>
      </c>
    </row>
    <row r="296" spans="1:7" s="13" customFormat="1" ht="15.75" x14ac:dyDescent="0.25">
      <c r="A296" s="12"/>
      <c r="B296" s="13" t="s">
        <v>275</v>
      </c>
      <c r="C296" s="13" t="s">
        <v>276</v>
      </c>
      <c r="D296" s="14">
        <f>D298+D297</f>
        <v>12000</v>
      </c>
      <c r="E296" s="14">
        <f>E298+E297</f>
        <v>0</v>
      </c>
      <c r="F296" s="14">
        <f>F298+F297</f>
        <v>5000</v>
      </c>
      <c r="G296" s="14">
        <f t="shared" si="39"/>
        <v>7000</v>
      </c>
    </row>
    <row r="297" spans="1:7" ht="15.75" x14ac:dyDescent="0.25">
      <c r="A297" s="15" t="s">
        <v>410</v>
      </c>
      <c r="B297" s="15">
        <v>32371</v>
      </c>
      <c r="C297" s="16" t="s">
        <v>366</v>
      </c>
      <c r="D297" s="17">
        <v>10000</v>
      </c>
      <c r="E297" s="17">
        <v>0</v>
      </c>
      <c r="F297" s="23">
        <v>5000</v>
      </c>
      <c r="G297" s="17">
        <f t="shared" si="39"/>
        <v>5000</v>
      </c>
    </row>
    <row r="298" spans="1:7" s="16" customFormat="1" ht="15.75" x14ac:dyDescent="0.25">
      <c r="A298" s="15" t="s">
        <v>411</v>
      </c>
      <c r="B298" s="16" t="s">
        <v>281</v>
      </c>
      <c r="C298" s="16" t="s">
        <v>282</v>
      </c>
      <c r="D298" s="17">
        <v>2000</v>
      </c>
      <c r="E298" s="17">
        <v>0</v>
      </c>
      <c r="F298" s="17">
        <v>0</v>
      </c>
      <c r="G298" s="17">
        <f t="shared" si="39"/>
        <v>2000</v>
      </c>
    </row>
    <row r="299" spans="1:7" s="13" customFormat="1" ht="15.75" x14ac:dyDescent="0.25">
      <c r="A299" s="12"/>
      <c r="B299" s="13" t="s">
        <v>288</v>
      </c>
      <c r="C299" s="13" t="s">
        <v>289</v>
      </c>
      <c r="D299" s="14">
        <f>D300</f>
        <v>800</v>
      </c>
      <c r="E299" s="14">
        <f>E300</f>
        <v>0</v>
      </c>
      <c r="F299" s="14">
        <f>F300</f>
        <v>0</v>
      </c>
      <c r="G299" s="14">
        <f t="shared" si="39"/>
        <v>800</v>
      </c>
    </row>
    <row r="300" spans="1:7" s="16" customFormat="1" ht="31.5" x14ac:dyDescent="0.25">
      <c r="A300" s="15" t="s">
        <v>412</v>
      </c>
      <c r="B300" s="16" t="s">
        <v>390</v>
      </c>
      <c r="C300" s="16" t="s">
        <v>413</v>
      </c>
      <c r="D300" s="17">
        <v>800</v>
      </c>
      <c r="E300" s="17">
        <v>0</v>
      </c>
      <c r="F300" s="17"/>
      <c r="G300" s="17">
        <f t="shared" si="39"/>
        <v>800</v>
      </c>
    </row>
    <row r="301" spans="1:7" s="13" customFormat="1" ht="15.75" x14ac:dyDescent="0.25">
      <c r="A301" s="12"/>
      <c r="B301" s="13" t="s">
        <v>369</v>
      </c>
      <c r="C301" s="13" t="s">
        <v>370</v>
      </c>
      <c r="D301" s="14">
        <f t="shared" ref="D301:F302" si="42">D302</f>
        <v>1000</v>
      </c>
      <c r="E301" s="14">
        <f t="shared" si="42"/>
        <v>0</v>
      </c>
      <c r="F301" s="14">
        <f t="shared" si="42"/>
        <v>0</v>
      </c>
      <c r="G301" s="14">
        <f t="shared" si="39"/>
        <v>1000</v>
      </c>
    </row>
    <row r="302" spans="1:7" s="13" customFormat="1" ht="15.75" x14ac:dyDescent="0.25">
      <c r="A302" s="12"/>
      <c r="B302" s="13" t="s">
        <v>371</v>
      </c>
      <c r="C302" s="13" t="s">
        <v>370</v>
      </c>
      <c r="D302" s="14">
        <f t="shared" si="42"/>
        <v>1000</v>
      </c>
      <c r="E302" s="14">
        <f t="shared" si="42"/>
        <v>0</v>
      </c>
      <c r="F302" s="14">
        <f t="shared" si="42"/>
        <v>0</v>
      </c>
      <c r="G302" s="14">
        <f t="shared" si="39"/>
        <v>1000</v>
      </c>
    </row>
    <row r="303" spans="1:7" s="16" customFormat="1" ht="15.75" x14ac:dyDescent="0.25">
      <c r="A303" s="15" t="s">
        <v>414</v>
      </c>
      <c r="B303" s="16" t="s">
        <v>373</v>
      </c>
      <c r="C303" s="16" t="s">
        <v>374</v>
      </c>
      <c r="D303" s="17">
        <v>1000</v>
      </c>
      <c r="E303" s="17">
        <v>0</v>
      </c>
      <c r="F303" s="17">
        <v>0</v>
      </c>
      <c r="G303" s="17">
        <f t="shared" si="39"/>
        <v>1000</v>
      </c>
    </row>
    <row r="304" spans="1:7" s="13" customFormat="1" ht="15.75" x14ac:dyDescent="0.25">
      <c r="A304" s="12"/>
      <c r="B304" s="13" t="s">
        <v>293</v>
      </c>
      <c r="C304" s="13" t="s">
        <v>294</v>
      </c>
      <c r="D304" s="14">
        <f t="shared" ref="D304:F305" si="43">D305</f>
        <v>500</v>
      </c>
      <c r="E304" s="14">
        <f t="shared" si="43"/>
        <v>5000</v>
      </c>
      <c r="F304" s="14">
        <f t="shared" si="43"/>
        <v>0</v>
      </c>
      <c r="G304" s="14">
        <f t="shared" si="39"/>
        <v>5500</v>
      </c>
    </row>
    <row r="305" spans="1:7" s="13" customFormat="1" ht="15.75" x14ac:dyDescent="0.25">
      <c r="A305" s="12"/>
      <c r="B305" s="13" t="s">
        <v>311</v>
      </c>
      <c r="C305" s="13" t="s">
        <v>294</v>
      </c>
      <c r="D305" s="14">
        <f t="shared" si="43"/>
        <v>500</v>
      </c>
      <c r="E305" s="14">
        <f t="shared" si="43"/>
        <v>5000</v>
      </c>
      <c r="F305" s="14">
        <f t="shared" si="43"/>
        <v>0</v>
      </c>
      <c r="G305" s="14">
        <f t="shared" si="39"/>
        <v>5500</v>
      </c>
    </row>
    <row r="306" spans="1:7" s="16" customFormat="1" ht="15.75" x14ac:dyDescent="0.25">
      <c r="A306" s="15" t="s">
        <v>415</v>
      </c>
      <c r="B306" s="16" t="s">
        <v>313</v>
      </c>
      <c r="C306" s="16" t="s">
        <v>294</v>
      </c>
      <c r="D306" s="17">
        <v>500</v>
      </c>
      <c r="E306" s="23">
        <v>5000</v>
      </c>
      <c r="F306" s="17">
        <v>0</v>
      </c>
      <c r="G306" s="17">
        <f t="shared" si="39"/>
        <v>5500</v>
      </c>
    </row>
    <row r="307" spans="1:7" ht="15.75" x14ac:dyDescent="0.25">
      <c r="A307" s="10" t="s">
        <v>19</v>
      </c>
      <c r="B307" s="10" t="s">
        <v>32</v>
      </c>
      <c r="C307" s="10" t="s">
        <v>33</v>
      </c>
      <c r="D307" s="11">
        <f t="shared" ref="D307:F308" si="44">D308</f>
        <v>12000</v>
      </c>
      <c r="E307" s="11">
        <f t="shared" si="44"/>
        <v>0</v>
      </c>
      <c r="F307" s="11">
        <f t="shared" si="44"/>
        <v>0</v>
      </c>
      <c r="G307" s="11">
        <f t="shared" si="39"/>
        <v>12000</v>
      </c>
    </row>
    <row r="308" spans="1:7" s="13" customFormat="1" ht="15.75" x14ac:dyDescent="0.25">
      <c r="A308" s="12"/>
      <c r="B308" s="13" t="s">
        <v>127</v>
      </c>
      <c r="C308" s="13" t="s">
        <v>128</v>
      </c>
      <c r="D308" s="14">
        <f t="shared" si="44"/>
        <v>12000</v>
      </c>
      <c r="E308" s="14">
        <f t="shared" si="44"/>
        <v>0</v>
      </c>
      <c r="F308" s="14">
        <f t="shared" si="44"/>
        <v>0</v>
      </c>
      <c r="G308" s="14">
        <f t="shared" si="39"/>
        <v>12000</v>
      </c>
    </row>
    <row r="309" spans="1:7" s="13" customFormat="1" ht="15.75" x14ac:dyDescent="0.25">
      <c r="A309" s="12"/>
      <c r="B309" s="13" t="s">
        <v>169</v>
      </c>
      <c r="C309" s="13" t="s">
        <v>170</v>
      </c>
      <c r="D309" s="14">
        <f>D310+D317</f>
        <v>12000</v>
      </c>
      <c r="E309" s="14">
        <f>E310+E317</f>
        <v>0</v>
      </c>
      <c r="F309" s="14">
        <f>F310+F317</f>
        <v>0</v>
      </c>
      <c r="G309" s="14">
        <f t="shared" si="39"/>
        <v>12000</v>
      </c>
    </row>
    <row r="310" spans="1:7" s="13" customFormat="1" ht="15.75" x14ac:dyDescent="0.25">
      <c r="A310" s="12"/>
      <c r="B310" s="13" t="s">
        <v>230</v>
      </c>
      <c r="C310" s="13" t="s">
        <v>231</v>
      </c>
      <c r="D310" s="14">
        <f>D311+D313+D315</f>
        <v>7000</v>
      </c>
      <c r="E310" s="14">
        <f>E311+E313+E315</f>
        <v>0</v>
      </c>
      <c r="F310" s="14">
        <f>F311+F313+F315</f>
        <v>0</v>
      </c>
      <c r="G310" s="14">
        <f t="shared" si="39"/>
        <v>7000</v>
      </c>
    </row>
    <row r="311" spans="1:7" s="13" customFormat="1" ht="15.75" x14ac:dyDescent="0.25">
      <c r="A311" s="12"/>
      <c r="B311" s="13" t="s">
        <v>251</v>
      </c>
      <c r="C311" s="13" t="s">
        <v>252</v>
      </c>
      <c r="D311" s="14">
        <f>D312</f>
        <v>500</v>
      </c>
      <c r="E311" s="14">
        <f>E312</f>
        <v>0</v>
      </c>
      <c r="F311" s="14">
        <f>F312</f>
        <v>0</v>
      </c>
      <c r="G311" s="14">
        <f t="shared" si="39"/>
        <v>500</v>
      </c>
    </row>
    <row r="312" spans="1:7" s="16" customFormat="1" ht="15.75" x14ac:dyDescent="0.25">
      <c r="A312" s="15" t="s">
        <v>416</v>
      </c>
      <c r="B312" s="16" t="s">
        <v>254</v>
      </c>
      <c r="C312" s="16" t="s">
        <v>255</v>
      </c>
      <c r="D312" s="17">
        <v>500</v>
      </c>
      <c r="E312" s="17">
        <v>0</v>
      </c>
      <c r="F312" s="17">
        <v>0</v>
      </c>
      <c r="G312" s="17">
        <f t="shared" si="39"/>
        <v>500</v>
      </c>
    </row>
    <row r="313" spans="1:7" s="13" customFormat="1" ht="15.75" x14ac:dyDescent="0.25">
      <c r="A313" s="12"/>
      <c r="B313" s="13" t="s">
        <v>275</v>
      </c>
      <c r="C313" s="13" t="s">
        <v>276</v>
      </c>
      <c r="D313" s="14">
        <f>D314</f>
        <v>6000</v>
      </c>
      <c r="E313" s="14">
        <f>E314</f>
        <v>0</v>
      </c>
      <c r="F313" s="14">
        <f>F314</f>
        <v>0</v>
      </c>
      <c r="G313" s="14">
        <f t="shared" si="39"/>
        <v>6000</v>
      </c>
    </row>
    <row r="314" spans="1:7" s="16" customFormat="1" ht="15.75" x14ac:dyDescent="0.25">
      <c r="A314" s="15" t="s">
        <v>417</v>
      </c>
      <c r="B314" s="16" t="s">
        <v>365</v>
      </c>
      <c r="C314" s="16" t="s">
        <v>366</v>
      </c>
      <c r="D314" s="17">
        <v>6000</v>
      </c>
      <c r="E314" s="17">
        <v>0</v>
      </c>
      <c r="F314" s="17">
        <v>0</v>
      </c>
      <c r="G314" s="17">
        <f t="shared" si="39"/>
        <v>6000</v>
      </c>
    </row>
    <row r="315" spans="1:7" s="13" customFormat="1" ht="15.75" x14ac:dyDescent="0.25">
      <c r="A315" s="12"/>
      <c r="B315" s="13" t="s">
        <v>288</v>
      </c>
      <c r="C315" s="13" t="s">
        <v>289</v>
      </c>
      <c r="D315" s="14">
        <f>D316</f>
        <v>500</v>
      </c>
      <c r="E315" s="14">
        <f>E316</f>
        <v>0</v>
      </c>
      <c r="F315" s="14">
        <f>F316</f>
        <v>0</v>
      </c>
      <c r="G315" s="14">
        <f t="shared" si="39"/>
        <v>500</v>
      </c>
    </row>
    <row r="316" spans="1:7" s="16" customFormat="1" ht="31.5" x14ac:dyDescent="0.25">
      <c r="A316" s="15" t="s">
        <v>418</v>
      </c>
      <c r="B316" s="16" t="s">
        <v>390</v>
      </c>
      <c r="C316" s="16" t="s">
        <v>413</v>
      </c>
      <c r="D316" s="17">
        <v>500</v>
      </c>
      <c r="E316" s="17">
        <v>0</v>
      </c>
      <c r="F316" s="17">
        <v>0</v>
      </c>
      <c r="G316" s="17">
        <f t="shared" si="39"/>
        <v>500</v>
      </c>
    </row>
    <row r="317" spans="1:7" s="13" customFormat="1" ht="15.75" x14ac:dyDescent="0.25">
      <c r="A317" s="12"/>
      <c r="B317" s="13" t="s">
        <v>293</v>
      </c>
      <c r="C317" s="13" t="s">
        <v>294</v>
      </c>
      <c r="D317" s="14">
        <f>D318+D320</f>
        <v>5000</v>
      </c>
      <c r="E317" s="14">
        <f>E318+E320</f>
        <v>0</v>
      </c>
      <c r="F317" s="14">
        <f>F318+F320</f>
        <v>0</v>
      </c>
      <c r="G317" s="14">
        <f t="shared" si="39"/>
        <v>5000</v>
      </c>
    </row>
    <row r="318" spans="1:7" s="13" customFormat="1" ht="15.75" x14ac:dyDescent="0.25">
      <c r="A318" s="12"/>
      <c r="B318" s="13" t="s">
        <v>352</v>
      </c>
      <c r="C318" s="13" t="s">
        <v>353</v>
      </c>
      <c r="D318" s="14">
        <f>D319</f>
        <v>2000</v>
      </c>
      <c r="E318" s="14">
        <f>E319</f>
        <v>0</v>
      </c>
      <c r="F318" s="14">
        <f>F319</f>
        <v>0</v>
      </c>
      <c r="G318" s="14">
        <f t="shared" si="39"/>
        <v>2000</v>
      </c>
    </row>
    <row r="319" spans="1:7" s="16" customFormat="1" ht="15.75" x14ac:dyDescent="0.25">
      <c r="A319" s="15" t="s">
        <v>419</v>
      </c>
      <c r="B319" s="16" t="s">
        <v>355</v>
      </c>
      <c r="C319" s="16" t="s">
        <v>353</v>
      </c>
      <c r="D319" s="17">
        <v>2000</v>
      </c>
      <c r="E319" s="17">
        <v>0</v>
      </c>
      <c r="F319" s="17">
        <v>0</v>
      </c>
      <c r="G319" s="17">
        <f t="shared" si="39"/>
        <v>2000</v>
      </c>
    </row>
    <row r="320" spans="1:7" ht="15.75" x14ac:dyDescent="0.25">
      <c r="A320" s="15"/>
      <c r="B320" s="12">
        <v>3299</v>
      </c>
      <c r="C320" s="13" t="s">
        <v>294</v>
      </c>
      <c r="D320" s="14">
        <f>D321</f>
        <v>3000</v>
      </c>
      <c r="E320" s="14">
        <f>E321</f>
        <v>0</v>
      </c>
      <c r="F320" s="14">
        <f>F321</f>
        <v>0</v>
      </c>
      <c r="G320" s="14">
        <f t="shared" si="39"/>
        <v>3000</v>
      </c>
    </row>
    <row r="321" spans="1:7" ht="15.75" x14ac:dyDescent="0.25">
      <c r="A321" s="15" t="s">
        <v>420</v>
      </c>
      <c r="B321" s="15">
        <v>32999</v>
      </c>
      <c r="C321" s="16" t="s">
        <v>294</v>
      </c>
      <c r="D321" s="17">
        <v>3000</v>
      </c>
      <c r="E321" s="17"/>
      <c r="F321" s="17"/>
      <c r="G321" s="17">
        <f t="shared" si="39"/>
        <v>3000</v>
      </c>
    </row>
    <row r="322" spans="1:7" ht="15.75" x14ac:dyDescent="0.25">
      <c r="A322" s="21" t="s">
        <v>124</v>
      </c>
      <c r="B322" s="21" t="s">
        <v>421</v>
      </c>
      <c r="C322" s="21" t="s">
        <v>422</v>
      </c>
      <c r="D322" s="22">
        <f t="shared" ref="D322:F324" si="45">D323</f>
        <v>36000</v>
      </c>
      <c r="E322" s="22">
        <f t="shared" si="45"/>
        <v>0</v>
      </c>
      <c r="F322" s="22">
        <f t="shared" si="45"/>
        <v>0</v>
      </c>
      <c r="G322" s="22">
        <f t="shared" si="39"/>
        <v>36000</v>
      </c>
    </row>
    <row r="323" spans="1:7" ht="15.75" x14ac:dyDescent="0.25">
      <c r="A323" s="10" t="s">
        <v>19</v>
      </c>
      <c r="B323" s="10" t="s">
        <v>32</v>
      </c>
      <c r="C323" s="10" t="s">
        <v>33</v>
      </c>
      <c r="D323" s="11">
        <f t="shared" si="45"/>
        <v>36000</v>
      </c>
      <c r="E323" s="11">
        <f t="shared" si="45"/>
        <v>0</v>
      </c>
      <c r="F323" s="11">
        <f t="shared" si="45"/>
        <v>0</v>
      </c>
      <c r="G323" s="11">
        <f t="shared" si="39"/>
        <v>36000</v>
      </c>
    </row>
    <row r="324" spans="1:7" s="13" customFormat="1" ht="15.75" x14ac:dyDescent="0.25">
      <c r="A324" s="12"/>
      <c r="B324" s="13" t="s">
        <v>127</v>
      </c>
      <c r="C324" s="13" t="s">
        <v>128</v>
      </c>
      <c r="D324" s="14">
        <f t="shared" si="45"/>
        <v>36000</v>
      </c>
      <c r="E324" s="14">
        <f t="shared" si="45"/>
        <v>0</v>
      </c>
      <c r="F324" s="14">
        <f t="shared" si="45"/>
        <v>0</v>
      </c>
      <c r="G324" s="14">
        <f t="shared" si="39"/>
        <v>36000</v>
      </c>
    </row>
    <row r="325" spans="1:7" s="13" customFormat="1" ht="15.75" x14ac:dyDescent="0.25">
      <c r="A325" s="12"/>
      <c r="B325" s="13" t="s">
        <v>169</v>
      </c>
      <c r="C325" s="13" t="s">
        <v>170</v>
      </c>
      <c r="D325" s="14">
        <f>D326+D329+D338+D341</f>
        <v>36000</v>
      </c>
      <c r="E325" s="14">
        <f>E326+E329+E338+E341</f>
        <v>0</v>
      </c>
      <c r="F325" s="14">
        <f>F326+F329+F338+F341</f>
        <v>0</v>
      </c>
      <c r="G325" s="14">
        <f t="shared" si="39"/>
        <v>36000</v>
      </c>
    </row>
    <row r="326" spans="1:7" s="13" customFormat="1" ht="15.75" x14ac:dyDescent="0.25">
      <c r="A326" s="12"/>
      <c r="B326" s="13" t="s">
        <v>201</v>
      </c>
      <c r="C326" s="13" t="s">
        <v>202</v>
      </c>
      <c r="D326" s="14">
        <f t="shared" ref="D326:F327" si="46">D327</f>
        <v>3500</v>
      </c>
      <c r="E326" s="14">
        <f t="shared" si="46"/>
        <v>0</v>
      </c>
      <c r="F326" s="14">
        <f t="shared" si="46"/>
        <v>0</v>
      </c>
      <c r="G326" s="14">
        <f t="shared" si="39"/>
        <v>3500</v>
      </c>
    </row>
    <row r="327" spans="1:7" s="13" customFormat="1" ht="15.75" x14ac:dyDescent="0.25">
      <c r="A327" s="12"/>
      <c r="B327" s="13" t="s">
        <v>203</v>
      </c>
      <c r="C327" s="13" t="s">
        <v>204</v>
      </c>
      <c r="D327" s="14">
        <f t="shared" si="46"/>
        <v>3500</v>
      </c>
      <c r="E327" s="14">
        <f t="shared" si="46"/>
        <v>0</v>
      </c>
      <c r="F327" s="14">
        <f t="shared" si="46"/>
        <v>0</v>
      </c>
      <c r="G327" s="14">
        <f t="shared" si="39"/>
        <v>3500</v>
      </c>
    </row>
    <row r="328" spans="1:7" s="16" customFormat="1" ht="15.75" x14ac:dyDescent="0.25">
      <c r="A328" s="15" t="s">
        <v>423</v>
      </c>
      <c r="B328" s="16" t="s">
        <v>215</v>
      </c>
      <c r="C328" s="16" t="s">
        <v>216</v>
      </c>
      <c r="D328" s="17">
        <v>3500</v>
      </c>
      <c r="E328" s="17">
        <v>0</v>
      </c>
      <c r="F328" s="17">
        <v>0</v>
      </c>
      <c r="G328" s="17">
        <f t="shared" si="39"/>
        <v>3500</v>
      </c>
    </row>
    <row r="329" spans="1:7" s="13" customFormat="1" ht="15.75" x14ac:dyDescent="0.25">
      <c r="A329" s="12"/>
      <c r="B329" s="13" t="s">
        <v>230</v>
      </c>
      <c r="C329" s="13" t="s">
        <v>231</v>
      </c>
      <c r="D329" s="14">
        <f>D330+D332+D336</f>
        <v>29000</v>
      </c>
      <c r="E329" s="14">
        <f>E330+E332+E336</f>
        <v>0</v>
      </c>
      <c r="F329" s="14">
        <f>F330+F332+F336</f>
        <v>0</v>
      </c>
      <c r="G329" s="14">
        <f t="shared" si="39"/>
        <v>29000</v>
      </c>
    </row>
    <row r="330" spans="1:7" s="13" customFormat="1" ht="15.75" x14ac:dyDescent="0.25">
      <c r="A330" s="12"/>
      <c r="B330" s="13" t="s">
        <v>232</v>
      </c>
      <c r="C330" s="13" t="s">
        <v>233</v>
      </c>
      <c r="D330" s="14">
        <f>D331</f>
        <v>1000</v>
      </c>
      <c r="E330" s="14">
        <f>E331</f>
        <v>0</v>
      </c>
      <c r="F330" s="14">
        <f>F331</f>
        <v>0</v>
      </c>
      <c r="G330" s="14">
        <f t="shared" si="39"/>
        <v>1000</v>
      </c>
    </row>
    <row r="331" spans="1:7" s="16" customFormat="1" ht="15.75" x14ac:dyDescent="0.25">
      <c r="A331" s="15" t="s">
        <v>424</v>
      </c>
      <c r="B331" s="16" t="s">
        <v>425</v>
      </c>
      <c r="C331" s="16" t="s">
        <v>426</v>
      </c>
      <c r="D331" s="17">
        <v>1000</v>
      </c>
      <c r="E331" s="17">
        <v>0</v>
      </c>
      <c r="F331" s="17">
        <v>0</v>
      </c>
      <c r="G331" s="17">
        <f t="shared" si="39"/>
        <v>1000</v>
      </c>
    </row>
    <row r="332" spans="1:7" s="13" customFormat="1" ht="15.75" x14ac:dyDescent="0.25">
      <c r="A332" s="12"/>
      <c r="B332" s="13" t="s">
        <v>275</v>
      </c>
      <c r="C332" s="13" t="s">
        <v>276</v>
      </c>
      <c r="D332" s="14">
        <f>D333+D334+D335</f>
        <v>20000</v>
      </c>
      <c r="E332" s="14">
        <f>E333+E334+E335</f>
        <v>0</v>
      </c>
      <c r="F332" s="14">
        <f>F333+F334+F335</f>
        <v>0</v>
      </c>
      <c r="G332" s="14">
        <f t="shared" si="39"/>
        <v>20000</v>
      </c>
    </row>
    <row r="333" spans="1:7" s="16" customFormat="1" ht="15.75" x14ac:dyDescent="0.25">
      <c r="A333" s="15" t="s">
        <v>427</v>
      </c>
      <c r="B333" s="16" t="s">
        <v>365</v>
      </c>
      <c r="C333" s="16" t="s">
        <v>366</v>
      </c>
      <c r="D333" s="17">
        <v>7000</v>
      </c>
      <c r="E333" s="17">
        <v>0</v>
      </c>
      <c r="F333" s="17">
        <v>0</v>
      </c>
      <c r="G333" s="17">
        <f t="shared" si="39"/>
        <v>7000</v>
      </c>
    </row>
    <row r="334" spans="1:7" s="16" customFormat="1" ht="15.75" x14ac:dyDescent="0.25">
      <c r="A334" s="15" t="s">
        <v>428</v>
      </c>
      <c r="B334" s="16" t="s">
        <v>429</v>
      </c>
      <c r="C334" s="16" t="s">
        <v>430</v>
      </c>
      <c r="D334" s="17">
        <v>12000</v>
      </c>
      <c r="E334" s="17">
        <v>0</v>
      </c>
      <c r="F334" s="17">
        <v>0</v>
      </c>
      <c r="G334" s="17">
        <f t="shared" si="39"/>
        <v>12000</v>
      </c>
    </row>
    <row r="335" spans="1:7" ht="15.75" x14ac:dyDescent="0.25">
      <c r="A335" s="28" t="s">
        <v>431</v>
      </c>
      <c r="B335" s="15">
        <v>32377</v>
      </c>
      <c r="C335" s="16" t="s">
        <v>432</v>
      </c>
      <c r="D335" s="17">
        <v>1000</v>
      </c>
      <c r="E335" s="17">
        <v>0</v>
      </c>
      <c r="F335" s="17">
        <v>0</v>
      </c>
      <c r="G335" s="17">
        <f t="shared" si="39"/>
        <v>1000</v>
      </c>
    </row>
    <row r="336" spans="1:7" ht="15.75" x14ac:dyDescent="0.25">
      <c r="A336" s="28"/>
      <c r="B336" s="12">
        <v>3239</v>
      </c>
      <c r="C336" s="13" t="s">
        <v>289</v>
      </c>
      <c r="D336" s="14">
        <f>D337</f>
        <v>8000</v>
      </c>
      <c r="E336" s="14">
        <f>E337</f>
        <v>0</v>
      </c>
      <c r="F336" s="14">
        <f>F337</f>
        <v>0</v>
      </c>
      <c r="G336" s="14">
        <f t="shared" si="39"/>
        <v>8000</v>
      </c>
    </row>
    <row r="337" spans="1:7" ht="15.75" x14ac:dyDescent="0.25">
      <c r="A337" s="28" t="s">
        <v>433</v>
      </c>
      <c r="B337" s="15">
        <v>32399</v>
      </c>
      <c r="C337" s="16" t="s">
        <v>292</v>
      </c>
      <c r="D337" s="17">
        <v>8000</v>
      </c>
      <c r="E337" s="17">
        <v>0</v>
      </c>
      <c r="F337" s="17">
        <v>0</v>
      </c>
      <c r="G337" s="17">
        <f t="shared" si="39"/>
        <v>8000</v>
      </c>
    </row>
    <row r="338" spans="1:7" s="13" customFormat="1" ht="15.75" x14ac:dyDescent="0.25">
      <c r="A338" s="12"/>
      <c r="B338" s="13" t="s">
        <v>369</v>
      </c>
      <c r="C338" s="13" t="s">
        <v>370</v>
      </c>
      <c r="D338" s="14">
        <f t="shared" ref="D338:F339" si="47">D339</f>
        <v>2500</v>
      </c>
      <c r="E338" s="14">
        <f t="shared" si="47"/>
        <v>0</v>
      </c>
      <c r="F338" s="14">
        <f t="shared" si="47"/>
        <v>0</v>
      </c>
      <c r="G338" s="14">
        <f t="shared" si="39"/>
        <v>2500</v>
      </c>
    </row>
    <row r="339" spans="1:7" s="13" customFormat="1" ht="15.75" x14ac:dyDescent="0.25">
      <c r="A339" s="12"/>
      <c r="B339" s="13" t="s">
        <v>371</v>
      </c>
      <c r="C339" s="13" t="s">
        <v>370</v>
      </c>
      <c r="D339" s="14">
        <f t="shared" si="47"/>
        <v>2500</v>
      </c>
      <c r="E339" s="14">
        <f t="shared" si="47"/>
        <v>0</v>
      </c>
      <c r="F339" s="14">
        <f t="shared" si="47"/>
        <v>0</v>
      </c>
      <c r="G339" s="14">
        <f t="shared" si="39"/>
        <v>2500</v>
      </c>
    </row>
    <row r="340" spans="1:7" s="16" customFormat="1" ht="15.75" x14ac:dyDescent="0.25">
      <c r="A340" s="15" t="s">
        <v>434</v>
      </c>
      <c r="B340" s="16" t="s">
        <v>373</v>
      </c>
      <c r="C340" s="16" t="s">
        <v>374</v>
      </c>
      <c r="D340" s="17">
        <v>2500</v>
      </c>
      <c r="E340" s="17">
        <v>0</v>
      </c>
      <c r="F340" s="17">
        <v>0</v>
      </c>
      <c r="G340" s="17">
        <f t="shared" si="39"/>
        <v>2500</v>
      </c>
    </row>
    <row r="341" spans="1:7" s="13" customFormat="1" ht="15.75" x14ac:dyDescent="0.25">
      <c r="A341" s="12"/>
      <c r="B341" s="13" t="s">
        <v>293</v>
      </c>
      <c r="C341" s="13" t="s">
        <v>294</v>
      </c>
      <c r="D341" s="14">
        <f t="shared" ref="D341:F342" si="48">D342</f>
        <v>1000</v>
      </c>
      <c r="E341" s="14">
        <f t="shared" si="48"/>
        <v>0</v>
      </c>
      <c r="F341" s="14">
        <f t="shared" si="48"/>
        <v>0</v>
      </c>
      <c r="G341" s="14">
        <f t="shared" ref="G341:G404" si="49">D341+E341-F341</f>
        <v>1000</v>
      </c>
    </row>
    <row r="342" spans="1:7" s="13" customFormat="1" ht="15.75" x14ac:dyDescent="0.25">
      <c r="A342" s="12"/>
      <c r="B342" s="13" t="s">
        <v>352</v>
      </c>
      <c r="C342" s="13" t="s">
        <v>353</v>
      </c>
      <c r="D342" s="14">
        <f t="shared" si="48"/>
        <v>1000</v>
      </c>
      <c r="E342" s="14">
        <f t="shared" si="48"/>
        <v>0</v>
      </c>
      <c r="F342" s="14">
        <f t="shared" si="48"/>
        <v>0</v>
      </c>
      <c r="G342" s="14">
        <f t="shared" si="49"/>
        <v>1000</v>
      </c>
    </row>
    <row r="343" spans="1:7" s="16" customFormat="1" ht="15.75" x14ac:dyDescent="0.25">
      <c r="A343" s="15" t="s">
        <v>435</v>
      </c>
      <c r="B343" s="16" t="s">
        <v>355</v>
      </c>
      <c r="C343" s="16" t="s">
        <v>353</v>
      </c>
      <c r="D343" s="17">
        <v>1000</v>
      </c>
      <c r="E343" s="17">
        <v>0</v>
      </c>
      <c r="F343" s="17">
        <v>0</v>
      </c>
      <c r="G343" s="17">
        <f t="shared" si="49"/>
        <v>1000</v>
      </c>
    </row>
    <row r="344" spans="1:7" ht="15.75" x14ac:dyDescent="0.25">
      <c r="A344" s="21" t="s">
        <v>124</v>
      </c>
      <c r="B344" s="21" t="s">
        <v>436</v>
      </c>
      <c r="C344" s="21" t="s">
        <v>437</v>
      </c>
      <c r="D344" s="22">
        <f t="shared" ref="D344:F346" si="50">D345</f>
        <v>4000</v>
      </c>
      <c r="E344" s="22">
        <f t="shared" si="50"/>
        <v>1200</v>
      </c>
      <c r="F344" s="22">
        <f t="shared" si="50"/>
        <v>1700</v>
      </c>
      <c r="G344" s="22">
        <f t="shared" si="49"/>
        <v>3500</v>
      </c>
    </row>
    <row r="345" spans="1:7" ht="15.75" x14ac:dyDescent="0.25">
      <c r="A345" s="10" t="s">
        <v>19</v>
      </c>
      <c r="B345" s="10" t="s">
        <v>20</v>
      </c>
      <c r="C345" s="10" t="s">
        <v>21</v>
      </c>
      <c r="D345" s="11">
        <f t="shared" si="50"/>
        <v>4000</v>
      </c>
      <c r="E345" s="11">
        <f t="shared" si="50"/>
        <v>1200</v>
      </c>
      <c r="F345" s="11">
        <f t="shared" si="50"/>
        <v>1700</v>
      </c>
      <c r="G345" s="11">
        <f t="shared" si="49"/>
        <v>3500</v>
      </c>
    </row>
    <row r="346" spans="1:7" s="13" customFormat="1" ht="15.75" x14ac:dyDescent="0.25">
      <c r="A346" s="12"/>
      <c r="B346" s="13" t="s">
        <v>127</v>
      </c>
      <c r="C346" s="13" t="s">
        <v>128</v>
      </c>
      <c r="D346" s="14">
        <f t="shared" si="50"/>
        <v>4000</v>
      </c>
      <c r="E346" s="14">
        <f t="shared" si="50"/>
        <v>1200</v>
      </c>
      <c r="F346" s="14">
        <f t="shared" si="50"/>
        <v>1700</v>
      </c>
      <c r="G346" s="14">
        <f t="shared" si="49"/>
        <v>3500</v>
      </c>
    </row>
    <row r="347" spans="1:7" s="13" customFormat="1" ht="15.75" x14ac:dyDescent="0.25">
      <c r="A347" s="12"/>
      <c r="B347" s="13" t="s">
        <v>169</v>
      </c>
      <c r="C347" s="13" t="s">
        <v>170</v>
      </c>
      <c r="D347" s="14">
        <f>D348+D351</f>
        <v>4000</v>
      </c>
      <c r="E347" s="14">
        <f>E348+E351</f>
        <v>1200</v>
      </c>
      <c r="F347" s="14">
        <f>F348+F351</f>
        <v>1700</v>
      </c>
      <c r="G347" s="14">
        <f t="shared" si="49"/>
        <v>3500</v>
      </c>
    </row>
    <row r="348" spans="1:7" s="13" customFormat="1" ht="15.75" x14ac:dyDescent="0.25">
      <c r="A348" s="12"/>
      <c r="B348" s="13" t="s">
        <v>201</v>
      </c>
      <c r="C348" s="13" t="s">
        <v>202</v>
      </c>
      <c r="D348" s="14">
        <f t="shared" ref="D348:F349" si="51">D349</f>
        <v>2000</v>
      </c>
      <c r="E348" s="14">
        <f t="shared" si="51"/>
        <v>0</v>
      </c>
      <c r="F348" s="14">
        <f t="shared" si="51"/>
        <v>1200</v>
      </c>
      <c r="G348" s="14">
        <f t="shared" si="49"/>
        <v>800</v>
      </c>
    </row>
    <row r="349" spans="1:7" s="13" customFormat="1" ht="15.75" x14ac:dyDescent="0.25">
      <c r="A349" s="12"/>
      <c r="B349" s="13" t="s">
        <v>335</v>
      </c>
      <c r="C349" s="13" t="s">
        <v>336</v>
      </c>
      <c r="D349" s="14">
        <f t="shared" si="51"/>
        <v>2000</v>
      </c>
      <c r="E349" s="14">
        <f t="shared" si="51"/>
        <v>0</v>
      </c>
      <c r="F349" s="14">
        <f t="shared" si="51"/>
        <v>1200</v>
      </c>
      <c r="G349" s="14">
        <f t="shared" si="49"/>
        <v>800</v>
      </c>
    </row>
    <row r="350" spans="1:7" s="16" customFormat="1" ht="15.75" x14ac:dyDescent="0.25">
      <c r="A350" s="15" t="s">
        <v>438</v>
      </c>
      <c r="B350" s="16" t="s">
        <v>439</v>
      </c>
      <c r="C350" s="16" t="s">
        <v>440</v>
      </c>
      <c r="D350" s="17">
        <v>2000</v>
      </c>
      <c r="E350" s="17">
        <v>0</v>
      </c>
      <c r="F350" s="23">
        <v>1200</v>
      </c>
      <c r="G350" s="17">
        <f t="shared" si="49"/>
        <v>800</v>
      </c>
    </row>
    <row r="351" spans="1:7" s="13" customFormat="1" ht="15.75" x14ac:dyDescent="0.25">
      <c r="A351" s="12"/>
      <c r="B351" s="13" t="s">
        <v>230</v>
      </c>
      <c r="C351" s="13" t="s">
        <v>231</v>
      </c>
      <c r="D351" s="14">
        <f>D352+D354</f>
        <v>2000</v>
      </c>
      <c r="E351" s="14">
        <f>E352+E354</f>
        <v>1200</v>
      </c>
      <c r="F351" s="14">
        <f>F352+F354</f>
        <v>500</v>
      </c>
      <c r="G351" s="14">
        <f t="shared" si="49"/>
        <v>2700</v>
      </c>
    </row>
    <row r="352" spans="1:7" s="13" customFormat="1" ht="15.75" x14ac:dyDescent="0.25">
      <c r="A352" s="12"/>
      <c r="B352" s="13" t="s">
        <v>251</v>
      </c>
      <c r="C352" s="13" t="s">
        <v>252</v>
      </c>
      <c r="D352" s="14">
        <f>D353</f>
        <v>2000</v>
      </c>
      <c r="E352" s="14">
        <f>E353</f>
        <v>0</v>
      </c>
      <c r="F352" s="14">
        <f>F353</f>
        <v>500</v>
      </c>
      <c r="G352" s="14">
        <f t="shared" si="49"/>
        <v>1500</v>
      </c>
    </row>
    <row r="353" spans="1:7" s="16" customFormat="1" ht="15.75" x14ac:dyDescent="0.25">
      <c r="A353" s="15" t="s">
        <v>441</v>
      </c>
      <c r="B353" s="16" t="s">
        <v>442</v>
      </c>
      <c r="C353" s="16" t="s">
        <v>443</v>
      </c>
      <c r="D353" s="17">
        <v>2000</v>
      </c>
      <c r="E353" s="17">
        <v>0</v>
      </c>
      <c r="F353" s="23">
        <v>500</v>
      </c>
      <c r="G353" s="17">
        <f t="shared" si="49"/>
        <v>1500</v>
      </c>
    </row>
    <row r="354" spans="1:7" ht="15.75" x14ac:dyDescent="0.25">
      <c r="A354" s="15"/>
      <c r="B354" s="13" t="s">
        <v>288</v>
      </c>
      <c r="C354" s="13" t="s">
        <v>289</v>
      </c>
      <c r="D354" s="14">
        <f>D355</f>
        <v>0</v>
      </c>
      <c r="E354" s="14">
        <f>E355</f>
        <v>1200</v>
      </c>
      <c r="F354" s="14">
        <f>F355</f>
        <v>0</v>
      </c>
      <c r="G354" s="14">
        <f t="shared" si="49"/>
        <v>1200</v>
      </c>
    </row>
    <row r="355" spans="1:7" ht="31.5" x14ac:dyDescent="0.25">
      <c r="A355" s="24" t="s">
        <v>139</v>
      </c>
      <c r="B355" s="16" t="s">
        <v>390</v>
      </c>
      <c r="C355" s="16" t="s">
        <v>413</v>
      </c>
      <c r="D355" s="17">
        <v>0</v>
      </c>
      <c r="E355" s="23">
        <v>1200</v>
      </c>
      <c r="F355" s="17">
        <v>0</v>
      </c>
      <c r="G355" s="17">
        <f t="shared" si="49"/>
        <v>1200</v>
      </c>
    </row>
    <row r="356" spans="1:7" ht="15.75" x14ac:dyDescent="0.25">
      <c r="A356" s="21" t="s">
        <v>124</v>
      </c>
      <c r="B356" s="21" t="s">
        <v>444</v>
      </c>
      <c r="C356" s="21" t="s">
        <v>445</v>
      </c>
      <c r="D356" s="22">
        <f t="shared" ref="D356:F358" si="52">D357</f>
        <v>5000</v>
      </c>
      <c r="E356" s="22">
        <f t="shared" si="52"/>
        <v>0</v>
      </c>
      <c r="F356" s="22">
        <f t="shared" si="52"/>
        <v>0</v>
      </c>
      <c r="G356" s="22">
        <f t="shared" si="49"/>
        <v>5000</v>
      </c>
    </row>
    <row r="357" spans="1:7" ht="15.75" x14ac:dyDescent="0.25">
      <c r="A357" s="10" t="s">
        <v>19</v>
      </c>
      <c r="B357" s="10" t="s">
        <v>74</v>
      </c>
      <c r="C357" s="10" t="s">
        <v>75</v>
      </c>
      <c r="D357" s="11">
        <f t="shared" si="52"/>
        <v>5000</v>
      </c>
      <c r="E357" s="11">
        <f t="shared" si="52"/>
        <v>0</v>
      </c>
      <c r="F357" s="11">
        <f t="shared" si="52"/>
        <v>0</v>
      </c>
      <c r="G357" s="11">
        <f t="shared" si="49"/>
        <v>5000</v>
      </c>
    </row>
    <row r="358" spans="1:7" s="13" customFormat="1" ht="15.75" x14ac:dyDescent="0.25">
      <c r="A358" s="12"/>
      <c r="B358" s="13" t="s">
        <v>127</v>
      </c>
      <c r="C358" s="13" t="s">
        <v>128</v>
      </c>
      <c r="D358" s="14">
        <f t="shared" si="52"/>
        <v>5000</v>
      </c>
      <c r="E358" s="14">
        <f t="shared" si="52"/>
        <v>0</v>
      </c>
      <c r="F358" s="14">
        <f t="shared" si="52"/>
        <v>0</v>
      </c>
      <c r="G358" s="14">
        <f t="shared" si="49"/>
        <v>5000</v>
      </c>
    </row>
    <row r="359" spans="1:7" s="13" customFormat="1" ht="15.75" x14ac:dyDescent="0.25">
      <c r="A359" s="12"/>
      <c r="B359" s="13" t="s">
        <v>169</v>
      </c>
      <c r="C359" s="13" t="s">
        <v>170</v>
      </c>
      <c r="D359" s="14">
        <f>D360+D363</f>
        <v>5000</v>
      </c>
      <c r="E359" s="14">
        <f>E360+E363</f>
        <v>0</v>
      </c>
      <c r="F359" s="14">
        <f>F360+F363</f>
        <v>0</v>
      </c>
      <c r="G359" s="14">
        <f t="shared" si="49"/>
        <v>5000</v>
      </c>
    </row>
    <row r="360" spans="1:7" s="13" customFormat="1" ht="15.75" x14ac:dyDescent="0.25">
      <c r="A360" s="12"/>
      <c r="B360" s="13" t="s">
        <v>201</v>
      </c>
      <c r="C360" s="13" t="s">
        <v>202</v>
      </c>
      <c r="D360" s="14">
        <f t="shared" ref="D360:F361" si="53">D361</f>
        <v>120.26</v>
      </c>
      <c r="E360" s="14">
        <f t="shared" si="53"/>
        <v>0</v>
      </c>
      <c r="F360" s="14">
        <f t="shared" si="53"/>
        <v>0</v>
      </c>
      <c r="G360" s="14">
        <f t="shared" si="49"/>
        <v>120.26</v>
      </c>
    </row>
    <row r="361" spans="1:7" s="13" customFormat="1" ht="15.75" x14ac:dyDescent="0.25">
      <c r="A361" s="12"/>
      <c r="B361" s="13" t="s">
        <v>203</v>
      </c>
      <c r="C361" s="13" t="s">
        <v>204</v>
      </c>
      <c r="D361" s="14">
        <f t="shared" si="53"/>
        <v>120.26</v>
      </c>
      <c r="E361" s="14">
        <f t="shared" si="53"/>
        <v>0</v>
      </c>
      <c r="F361" s="14">
        <f t="shared" si="53"/>
        <v>0</v>
      </c>
      <c r="G361" s="14">
        <f t="shared" si="49"/>
        <v>120.26</v>
      </c>
    </row>
    <row r="362" spans="1:7" s="16" customFormat="1" ht="15.75" x14ac:dyDescent="0.25">
      <c r="A362" s="15" t="s">
        <v>446</v>
      </c>
      <c r="B362" s="16" t="s">
        <v>206</v>
      </c>
      <c r="C362" s="16" t="s">
        <v>207</v>
      </c>
      <c r="D362" s="17">
        <v>120.26</v>
      </c>
      <c r="E362" s="17">
        <v>0</v>
      </c>
      <c r="F362" s="17">
        <v>0</v>
      </c>
      <c r="G362" s="17">
        <f t="shared" si="49"/>
        <v>120.26</v>
      </c>
    </row>
    <row r="363" spans="1:7" s="13" customFormat="1" ht="15.75" x14ac:dyDescent="0.25">
      <c r="A363" s="12"/>
      <c r="B363" s="13" t="s">
        <v>230</v>
      </c>
      <c r="C363" s="13" t="s">
        <v>231</v>
      </c>
      <c r="D363" s="14">
        <f t="shared" ref="D363:F364" si="54">D364</f>
        <v>4879.74</v>
      </c>
      <c r="E363" s="14">
        <f t="shared" si="54"/>
        <v>0</v>
      </c>
      <c r="F363" s="14">
        <f t="shared" si="54"/>
        <v>0</v>
      </c>
      <c r="G363" s="14">
        <f t="shared" si="49"/>
        <v>4879.74</v>
      </c>
    </row>
    <row r="364" spans="1:7" s="13" customFormat="1" ht="15.75" x14ac:dyDescent="0.25">
      <c r="A364" s="12"/>
      <c r="B364" s="13" t="s">
        <v>275</v>
      </c>
      <c r="C364" s="13" t="s">
        <v>276</v>
      </c>
      <c r="D364" s="14">
        <f t="shared" si="54"/>
        <v>4879.74</v>
      </c>
      <c r="E364" s="14">
        <f t="shared" si="54"/>
        <v>0</v>
      </c>
      <c r="F364" s="14">
        <f t="shared" si="54"/>
        <v>0</v>
      </c>
      <c r="G364" s="14">
        <f t="shared" si="49"/>
        <v>4879.74</v>
      </c>
    </row>
    <row r="365" spans="1:7" s="16" customFormat="1" ht="15.75" x14ac:dyDescent="0.25">
      <c r="A365" s="15" t="s">
        <v>447</v>
      </c>
      <c r="B365" s="16" t="s">
        <v>365</v>
      </c>
      <c r="C365" s="16" t="s">
        <v>366</v>
      </c>
      <c r="D365" s="17">
        <v>4879.74</v>
      </c>
      <c r="E365" s="17"/>
      <c r="F365" s="17">
        <v>0</v>
      </c>
      <c r="G365" s="17">
        <f t="shared" si="49"/>
        <v>4879.74</v>
      </c>
    </row>
    <row r="366" spans="1:7" ht="31.5" x14ac:dyDescent="0.25">
      <c r="A366" s="21" t="s">
        <v>448</v>
      </c>
      <c r="B366" s="21" t="s">
        <v>449</v>
      </c>
      <c r="C366" s="21" t="s">
        <v>450</v>
      </c>
      <c r="D366" s="22">
        <f>D367+D373</f>
        <v>35000</v>
      </c>
      <c r="E366" s="22">
        <f>E367+E373</f>
        <v>0</v>
      </c>
      <c r="F366" s="22">
        <f>F367+F373</f>
        <v>0</v>
      </c>
      <c r="G366" s="22">
        <f t="shared" si="49"/>
        <v>35000</v>
      </c>
    </row>
    <row r="367" spans="1:7" ht="15.75" x14ac:dyDescent="0.25">
      <c r="A367" s="10" t="s">
        <v>19</v>
      </c>
      <c r="B367" s="10" t="s">
        <v>74</v>
      </c>
      <c r="C367" s="10" t="s">
        <v>75</v>
      </c>
      <c r="D367" s="11">
        <f t="shared" ref="D367:F371" si="55">D368</f>
        <v>20000</v>
      </c>
      <c r="E367" s="11">
        <f t="shared" si="55"/>
        <v>0</v>
      </c>
      <c r="F367" s="11">
        <f t="shared" si="55"/>
        <v>0</v>
      </c>
      <c r="G367" s="11">
        <f t="shared" si="49"/>
        <v>20000</v>
      </c>
    </row>
    <row r="368" spans="1:7" s="13" customFormat="1" ht="15.75" x14ac:dyDescent="0.25">
      <c r="A368" s="12"/>
      <c r="B368" s="13" t="s">
        <v>451</v>
      </c>
      <c r="C368" s="13" t="s">
        <v>452</v>
      </c>
      <c r="D368" s="14">
        <f t="shared" si="55"/>
        <v>20000</v>
      </c>
      <c r="E368" s="14">
        <f t="shared" si="55"/>
        <v>0</v>
      </c>
      <c r="F368" s="14">
        <f t="shared" si="55"/>
        <v>0</v>
      </c>
      <c r="G368" s="14">
        <f t="shared" si="49"/>
        <v>20000</v>
      </c>
    </row>
    <row r="369" spans="1:7" s="13" customFormat="1" ht="15.75" x14ac:dyDescent="0.25">
      <c r="A369" s="12"/>
      <c r="B369" s="13" t="s">
        <v>453</v>
      </c>
      <c r="C369" s="13" t="s">
        <v>454</v>
      </c>
      <c r="D369" s="14">
        <f t="shared" si="55"/>
        <v>20000</v>
      </c>
      <c r="E369" s="14">
        <f t="shared" si="55"/>
        <v>0</v>
      </c>
      <c r="F369" s="14">
        <f t="shared" si="55"/>
        <v>0</v>
      </c>
      <c r="G369" s="14">
        <f t="shared" si="49"/>
        <v>20000</v>
      </c>
    </row>
    <row r="370" spans="1:7" s="13" customFormat="1" ht="15.75" x14ac:dyDescent="0.25">
      <c r="A370" s="12"/>
      <c r="B370" s="13" t="s">
        <v>455</v>
      </c>
      <c r="C370" s="13" t="s">
        <v>456</v>
      </c>
      <c r="D370" s="14">
        <f t="shared" si="55"/>
        <v>20000</v>
      </c>
      <c r="E370" s="14">
        <f t="shared" si="55"/>
        <v>0</v>
      </c>
      <c r="F370" s="14">
        <f t="shared" si="55"/>
        <v>0</v>
      </c>
      <c r="G370" s="14">
        <f t="shared" si="49"/>
        <v>20000</v>
      </c>
    </row>
    <row r="371" spans="1:7" s="13" customFormat="1" ht="15.75" x14ac:dyDescent="0.25">
      <c r="A371" s="12"/>
      <c r="B371" s="13" t="s">
        <v>457</v>
      </c>
      <c r="C371" s="13" t="s">
        <v>458</v>
      </c>
      <c r="D371" s="14">
        <f t="shared" si="55"/>
        <v>20000</v>
      </c>
      <c r="E371" s="14">
        <f t="shared" si="55"/>
        <v>0</v>
      </c>
      <c r="F371" s="14">
        <f t="shared" si="55"/>
        <v>0</v>
      </c>
      <c r="G371" s="14">
        <f t="shared" si="49"/>
        <v>20000</v>
      </c>
    </row>
    <row r="372" spans="1:7" s="16" customFormat="1" ht="15.75" x14ac:dyDescent="0.25">
      <c r="A372" s="15" t="s">
        <v>459</v>
      </c>
      <c r="B372" s="16" t="s">
        <v>460</v>
      </c>
      <c r="C372" s="16" t="s">
        <v>461</v>
      </c>
      <c r="D372" s="17">
        <v>20000</v>
      </c>
      <c r="E372" s="17">
        <v>0</v>
      </c>
      <c r="F372" s="17">
        <v>0</v>
      </c>
      <c r="G372" s="17">
        <f t="shared" si="49"/>
        <v>20000</v>
      </c>
    </row>
    <row r="373" spans="1:7" ht="31.5" x14ac:dyDescent="0.25">
      <c r="A373" s="10" t="s">
        <v>19</v>
      </c>
      <c r="B373" s="10" t="s">
        <v>104</v>
      </c>
      <c r="C373" s="10" t="s">
        <v>105</v>
      </c>
      <c r="D373" s="11">
        <f t="shared" ref="D373:F377" si="56">D374</f>
        <v>15000</v>
      </c>
      <c r="E373" s="11">
        <f t="shared" si="56"/>
        <v>0</v>
      </c>
      <c r="F373" s="11">
        <f t="shared" si="56"/>
        <v>0</v>
      </c>
      <c r="G373" s="11">
        <f t="shared" si="49"/>
        <v>15000</v>
      </c>
    </row>
    <row r="374" spans="1:7" s="13" customFormat="1" ht="15.75" x14ac:dyDescent="0.25">
      <c r="A374" s="12"/>
      <c r="B374" s="13" t="s">
        <v>451</v>
      </c>
      <c r="C374" s="13" t="s">
        <v>452</v>
      </c>
      <c r="D374" s="14">
        <f t="shared" si="56"/>
        <v>15000</v>
      </c>
      <c r="E374" s="14">
        <f t="shared" si="56"/>
        <v>0</v>
      </c>
      <c r="F374" s="14">
        <f t="shared" si="56"/>
        <v>0</v>
      </c>
      <c r="G374" s="14">
        <f t="shared" si="49"/>
        <v>15000</v>
      </c>
    </row>
    <row r="375" spans="1:7" s="13" customFormat="1" ht="15.75" x14ac:dyDescent="0.25">
      <c r="A375" s="12"/>
      <c r="B375" s="13" t="s">
        <v>453</v>
      </c>
      <c r="C375" s="13" t="s">
        <v>454</v>
      </c>
      <c r="D375" s="14">
        <f t="shared" si="56"/>
        <v>15000</v>
      </c>
      <c r="E375" s="14">
        <f t="shared" si="56"/>
        <v>0</v>
      </c>
      <c r="F375" s="14">
        <f t="shared" si="56"/>
        <v>0</v>
      </c>
      <c r="G375" s="14">
        <f t="shared" si="49"/>
        <v>15000</v>
      </c>
    </row>
    <row r="376" spans="1:7" s="13" customFormat="1" ht="15.75" x14ac:dyDescent="0.25">
      <c r="A376" s="12"/>
      <c r="B376" s="13" t="s">
        <v>455</v>
      </c>
      <c r="C376" s="13" t="s">
        <v>456</v>
      </c>
      <c r="D376" s="14">
        <f t="shared" si="56"/>
        <v>15000</v>
      </c>
      <c r="E376" s="14">
        <f t="shared" si="56"/>
        <v>0</v>
      </c>
      <c r="F376" s="14">
        <f t="shared" si="56"/>
        <v>0</v>
      </c>
      <c r="G376" s="14">
        <f t="shared" si="49"/>
        <v>15000</v>
      </c>
    </row>
    <row r="377" spans="1:7" s="13" customFormat="1" ht="15.75" x14ac:dyDescent="0.25">
      <c r="A377" s="12"/>
      <c r="B377" s="13" t="s">
        <v>457</v>
      </c>
      <c r="C377" s="13" t="s">
        <v>458</v>
      </c>
      <c r="D377" s="14">
        <f t="shared" si="56"/>
        <v>15000</v>
      </c>
      <c r="E377" s="14">
        <f t="shared" si="56"/>
        <v>0</v>
      </c>
      <c r="F377" s="14">
        <f t="shared" si="56"/>
        <v>0</v>
      </c>
      <c r="G377" s="14">
        <f t="shared" si="49"/>
        <v>15000</v>
      </c>
    </row>
    <row r="378" spans="1:7" s="16" customFormat="1" ht="15.75" x14ac:dyDescent="0.25">
      <c r="A378" s="15" t="s">
        <v>462</v>
      </c>
      <c r="B378" s="16" t="s">
        <v>460</v>
      </c>
      <c r="C378" s="16" t="s">
        <v>461</v>
      </c>
      <c r="D378" s="17">
        <v>15000</v>
      </c>
      <c r="E378" s="17">
        <v>0</v>
      </c>
      <c r="F378" s="17">
        <v>0</v>
      </c>
      <c r="G378" s="17">
        <f t="shared" si="49"/>
        <v>15000</v>
      </c>
    </row>
    <row r="387" spans="3:8" x14ac:dyDescent="0.25">
      <c r="C387" t="s">
        <v>463</v>
      </c>
    </row>
    <row r="388" spans="3:8" x14ac:dyDescent="0.25">
      <c r="C388" t="s">
        <v>464</v>
      </c>
    </row>
    <row r="389" spans="3:8" x14ac:dyDescent="0.25">
      <c r="C389" t="s">
        <v>465</v>
      </c>
    </row>
    <row r="390" spans="3:8" x14ac:dyDescent="0.25">
      <c r="C390" t="s">
        <v>383</v>
      </c>
    </row>
    <row r="392" spans="3:8" x14ac:dyDescent="0.25">
      <c r="C392" t="s">
        <v>466</v>
      </c>
    </row>
    <row r="393" spans="3:8" x14ac:dyDescent="0.25">
      <c r="C393" t="s">
        <v>464</v>
      </c>
      <c r="D393" s="29">
        <f>D70+D91++D200+D227+D244+D262+D290+D345</f>
        <v>924280</v>
      </c>
      <c r="E393" s="29">
        <f>E70+E91++E200+E227+E244+E262+E290+E345</f>
        <v>16500</v>
      </c>
      <c r="F393" s="29">
        <f>F70+F91++F200+F227+F244+F262+F290+F345</f>
        <v>16500</v>
      </c>
      <c r="G393" s="29">
        <f>G70+G91++G200+G227+G244+G262+G290+G345</f>
        <v>924280</v>
      </c>
    </row>
    <row r="394" spans="3:8" x14ac:dyDescent="0.25">
      <c r="C394" t="s">
        <v>465</v>
      </c>
      <c r="D394" s="29">
        <f>D157+D209+D237+D274++D307+D323</f>
        <v>90600</v>
      </c>
      <c r="E394" s="29">
        <f>E157+E209+E237+E274++E307+E323</f>
        <v>2000</v>
      </c>
      <c r="F394" s="29">
        <f>F157+F209+F237+F274++F307+F323</f>
        <v>2000</v>
      </c>
      <c r="G394" s="29">
        <f>G157+G209+G237+G274++G307+G323</f>
        <v>90600</v>
      </c>
    </row>
    <row r="395" spans="3:8" x14ac:dyDescent="0.25">
      <c r="C395" t="s">
        <v>383</v>
      </c>
      <c r="D395" s="29">
        <f>D240</f>
        <v>2000</v>
      </c>
      <c r="E395" s="29">
        <f>E240</f>
        <v>0</v>
      </c>
      <c r="F395" s="29">
        <f>F240</f>
        <v>0</v>
      </c>
      <c r="G395" s="29">
        <f>G240</f>
        <v>2000</v>
      </c>
    </row>
    <row r="396" spans="3:8" x14ac:dyDescent="0.25">
      <c r="C396" t="s">
        <v>467</v>
      </c>
      <c r="D396" s="29">
        <f>D280+D357+D367</f>
        <v>34000</v>
      </c>
      <c r="E396" s="29">
        <f>E280+E357+E367</f>
        <v>0</v>
      </c>
      <c r="F396" s="29">
        <f>F280+F357+F367</f>
        <v>0</v>
      </c>
      <c r="G396" s="29">
        <f>G280+G357+G367</f>
        <v>34000</v>
      </c>
      <c r="H396" s="29"/>
    </row>
    <row r="397" spans="3:8" x14ac:dyDescent="0.25">
      <c r="C397" t="s">
        <v>468</v>
      </c>
      <c r="D397" s="29">
        <f>D373</f>
        <v>15000</v>
      </c>
      <c r="E397" s="29">
        <f>E373</f>
        <v>0</v>
      </c>
      <c r="F397" s="29">
        <f>F373</f>
        <v>0</v>
      </c>
      <c r="G397" s="29">
        <f>G373</f>
        <v>15000</v>
      </c>
    </row>
    <row r="398" spans="3:8" x14ac:dyDescent="0.25">
      <c r="C398" t="s">
        <v>469</v>
      </c>
      <c r="D398" s="29">
        <f>SUM(D393:D397)</f>
        <v>1065880</v>
      </c>
      <c r="E398" s="29">
        <f>SUM(E393:E397)</f>
        <v>18500</v>
      </c>
      <c r="F398" s="29">
        <f>SUM(F393:F397)</f>
        <v>18500</v>
      </c>
      <c r="G398" s="29">
        <f>SUM(G393:G397)</f>
        <v>1065880</v>
      </c>
    </row>
  </sheetData>
  <mergeCells count="2">
    <mergeCell ref="A3:G3"/>
    <mergeCell ref="A4:G4"/>
  </mergeCells>
  <pageMargins left="0.7" right="0.7" top="0.75" bottom="0.75" header="0.51180555555555496" footer="0.3"/>
  <pageSetup paperSize="9" firstPageNumber="0" fitToHeight="0" orientation="landscape" horizontalDpi="300" verticalDpi="300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1. REBALANS-2017</vt:lpstr>
      <vt:lpstr>'1. REBALANS-2017'!Ispis_naslova</vt:lpstr>
    </vt:vector>
  </TitlesOfParts>
  <Company>LIBUSOFT CICOM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Valenta</dc:creator>
  <dc:description/>
  <cp:lastModifiedBy>info@uciliste-buje.eu</cp:lastModifiedBy>
  <cp:revision>1</cp:revision>
  <cp:lastPrinted>2017-03-08T08:50:24Z</cp:lastPrinted>
  <dcterms:created xsi:type="dcterms:W3CDTF">2016-04-12T07:47:27Z</dcterms:created>
  <dcterms:modified xsi:type="dcterms:W3CDTF">2025-11-13T14:31:09Z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LIBUSOFT CICOM d.o.o.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